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ijo Ilić\Documents\DŠR\DP VPP\"/>
    </mc:Choice>
  </mc:AlternateContent>
  <xr:revisionPtr revIDLastSave="0" documentId="8_{35FD5F93-FA11-4EC8-9108-14C99EF9DF6C}" xr6:coauthVersionLast="31" xr6:coauthVersionMax="31" xr10:uidLastSave="{00000000-0000-0000-0000-000000000000}"/>
  <bookViews>
    <workbookView xWindow="0" yWindow="0" windowWidth="24000" windowHeight="9525" firstSheet="1" activeTab="5" xr2:uid="{00000000-000D-0000-FFFF-FFFF00000000}"/>
  </bookViews>
  <sheets>
    <sheet name="TEKMOVALCI" sheetId="1" r:id="rId1"/>
    <sheet name="RezultatiCI" sheetId="12" r:id="rId2"/>
    <sheet name="RezultatiML" sheetId="13" r:id="rId3"/>
    <sheet name="RezultatiST" sheetId="14" r:id="rId4"/>
    <sheet name="RezultatiMLA" sheetId="15" r:id="rId5"/>
    <sheet name="RezultatiČL" sheetId="16" r:id="rId6"/>
    <sheet name="CICIBANI" sheetId="2" r:id="rId7"/>
    <sheet name="CICIBANKE" sheetId="5" r:id="rId8"/>
    <sheet name="ML.DEČKI" sheetId="3" r:id="rId9"/>
    <sheet name="ML.DEKLICE" sheetId="4" r:id="rId10"/>
    <sheet name="ST.DEČKI" sheetId="6" r:id="rId11"/>
    <sheet name="ST.DEKLICE" sheetId="7" r:id="rId12"/>
    <sheet name="MLADINCI" sheetId="8" r:id="rId13"/>
    <sheet name="MLADINKE" sheetId="9" r:id="rId14"/>
    <sheet name="ČLANI" sheetId="10" r:id="rId15"/>
    <sheet name="ČLANICE" sheetId="11" r:id="rId16"/>
  </sheets>
  <definedNames>
    <definedName name="OS">CICIBANKE!$G$10</definedName>
    <definedName name="PS">CICIBANKE!$K$10</definedName>
  </definedNames>
  <calcPr calcId="162913" concurrentCalc="0"/>
</workbook>
</file>

<file path=xl/calcChain.xml><?xml version="1.0" encoding="utf-8"?>
<calcChain xmlns="http://schemas.openxmlformats.org/spreadsheetml/2006/main">
  <c r="R11" i="11" l="1"/>
  <c r="Q11" i="11"/>
  <c r="Q12" i="10"/>
  <c r="Q11" i="10"/>
  <c r="R13" i="8"/>
  <c r="Q13" i="8"/>
  <c r="R12" i="8"/>
  <c r="Q12" i="8"/>
  <c r="D17" i="8"/>
  <c r="G36" i="9"/>
  <c r="L36" i="9"/>
  <c r="K36" i="9"/>
  <c r="Q14" i="9"/>
  <c r="Q12" i="9"/>
  <c r="Q13" i="9"/>
  <c r="Q12" i="11"/>
  <c r="Q13" i="11"/>
  <c r="Q15" i="7"/>
  <c r="R12" i="9"/>
  <c r="R11" i="9"/>
  <c r="Q11" i="9"/>
  <c r="R11" i="8"/>
  <c r="Q11" i="8"/>
  <c r="D28" i="8"/>
  <c r="C28" i="8"/>
  <c r="D278" i="1"/>
  <c r="Q16" i="7"/>
  <c r="D53" i="7"/>
  <c r="D52" i="7"/>
  <c r="C53" i="7"/>
  <c r="C52" i="7"/>
  <c r="Q14" i="7"/>
  <c r="Q13" i="7"/>
  <c r="Q12" i="7"/>
  <c r="Q11" i="7"/>
  <c r="D277" i="1"/>
  <c r="D276" i="1"/>
  <c r="R11" i="6"/>
  <c r="R12" i="6"/>
  <c r="R13" i="6"/>
  <c r="R14" i="6"/>
  <c r="R15" i="6"/>
  <c r="Q15" i="6"/>
  <c r="Q14" i="6"/>
  <c r="Q13" i="6"/>
  <c r="Q12" i="6"/>
  <c r="Q11" i="6"/>
  <c r="D41" i="6"/>
  <c r="C41" i="6"/>
  <c r="D275" i="1"/>
  <c r="G36" i="6"/>
  <c r="G50" i="7"/>
  <c r="D21" i="11"/>
  <c r="C21" i="11"/>
  <c r="D274" i="1"/>
  <c r="Q17" i="4"/>
  <c r="Q18" i="4"/>
  <c r="Q16" i="4"/>
  <c r="Q15" i="4"/>
  <c r="Q14" i="4"/>
  <c r="Q13" i="4"/>
  <c r="Q12" i="4"/>
  <c r="R11" i="4"/>
  <c r="Q11" i="4"/>
  <c r="Q16" i="3"/>
  <c r="R15" i="3"/>
  <c r="Q15" i="3"/>
  <c r="K41" i="3"/>
  <c r="G41" i="3"/>
  <c r="L41" i="3"/>
  <c r="K39" i="3"/>
  <c r="G39" i="3"/>
  <c r="L39" i="3"/>
  <c r="C41" i="3"/>
  <c r="C39" i="3"/>
  <c r="G50" i="3"/>
  <c r="G53" i="3"/>
  <c r="D55" i="3"/>
  <c r="C55" i="3"/>
  <c r="D273" i="1"/>
  <c r="D54" i="3"/>
  <c r="C54" i="3"/>
  <c r="D272" i="1"/>
  <c r="D61" i="4"/>
  <c r="C61" i="4"/>
  <c r="D271" i="1"/>
  <c r="D60" i="4"/>
  <c r="C60" i="4"/>
  <c r="D270" i="1"/>
  <c r="D34" i="5"/>
  <c r="D32" i="5"/>
  <c r="C32" i="5"/>
  <c r="C34" i="5"/>
  <c r="G16" i="5"/>
  <c r="G13" i="5"/>
  <c r="D269" i="1"/>
  <c r="G19" i="2"/>
  <c r="D26" i="2"/>
  <c r="D268" i="1"/>
  <c r="C26" i="2"/>
  <c r="D29" i="5"/>
  <c r="D40" i="6"/>
  <c r="D39" i="6"/>
  <c r="C40" i="6"/>
  <c r="C39" i="6"/>
  <c r="D267" i="1"/>
  <c r="D266" i="1"/>
  <c r="C29" i="5"/>
  <c r="D265" i="1"/>
  <c r="G11" i="2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11" i="6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11" i="7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11" i="3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11" i="4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11" i="9"/>
  <c r="D18" i="8"/>
  <c r="D12" i="8"/>
  <c r="D13" i="8"/>
  <c r="D14" i="8"/>
  <c r="D15" i="8"/>
  <c r="D16" i="8"/>
  <c r="D19" i="8"/>
  <c r="D20" i="8"/>
  <c r="D21" i="8"/>
  <c r="D22" i="8"/>
  <c r="D23" i="8"/>
  <c r="D24" i="8"/>
  <c r="D25" i="8"/>
  <c r="D26" i="8"/>
  <c r="D27" i="8"/>
  <c r="D11" i="8"/>
  <c r="D12" i="11"/>
  <c r="D13" i="11"/>
  <c r="D14" i="11"/>
  <c r="D15" i="11"/>
  <c r="D16" i="11"/>
  <c r="D17" i="11"/>
  <c r="D18" i="11"/>
  <c r="D19" i="11"/>
  <c r="D20" i="11"/>
  <c r="D11" i="11"/>
  <c r="D12" i="10"/>
  <c r="D13" i="10"/>
  <c r="D14" i="10"/>
  <c r="D15" i="10"/>
  <c r="D16" i="10"/>
  <c r="D17" i="10"/>
  <c r="D18" i="10"/>
  <c r="D19" i="10"/>
  <c r="D20" i="10"/>
  <c r="D21" i="10"/>
  <c r="D11" i="10"/>
  <c r="D25" i="5"/>
  <c r="D31" i="5"/>
  <c r="D30" i="5"/>
  <c r="D16" i="5"/>
  <c r="D23" i="5"/>
  <c r="D27" i="5"/>
  <c r="D14" i="5"/>
  <c r="D13" i="5"/>
  <c r="D18" i="5"/>
  <c r="D22" i="5"/>
  <c r="D28" i="5"/>
  <c r="D15" i="5"/>
  <c r="D26" i="5"/>
  <c r="D20" i="5"/>
  <c r="D33" i="5"/>
  <c r="D11" i="5"/>
  <c r="D24" i="5"/>
  <c r="D12" i="5"/>
  <c r="D17" i="5"/>
  <c r="D21" i="5"/>
  <c r="D19" i="5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11" i="2"/>
  <c r="K75" i="11"/>
  <c r="G75" i="11"/>
  <c r="L75" i="11"/>
  <c r="K74" i="11"/>
  <c r="G74" i="11"/>
  <c r="L74" i="11"/>
  <c r="K73" i="11"/>
  <c r="L73" i="11"/>
  <c r="G73" i="11"/>
  <c r="K72" i="11"/>
  <c r="G72" i="11"/>
  <c r="L72" i="11"/>
  <c r="K71" i="11"/>
  <c r="G71" i="11"/>
  <c r="K70" i="11"/>
  <c r="G70" i="11"/>
  <c r="L70" i="11"/>
  <c r="K69" i="11"/>
  <c r="L69" i="11"/>
  <c r="G69" i="11"/>
  <c r="K68" i="11"/>
  <c r="G68" i="11"/>
  <c r="L68" i="11"/>
  <c r="K67" i="11"/>
  <c r="G67" i="11"/>
  <c r="K66" i="11"/>
  <c r="L66" i="11"/>
  <c r="G66" i="11"/>
  <c r="K65" i="11"/>
  <c r="G65" i="11"/>
  <c r="K64" i="11"/>
  <c r="G64" i="11"/>
  <c r="K63" i="11"/>
  <c r="G63" i="11"/>
  <c r="L63" i="11"/>
  <c r="L62" i="11"/>
  <c r="K62" i="11"/>
  <c r="G62" i="11"/>
  <c r="K61" i="11"/>
  <c r="G61" i="11"/>
  <c r="K60" i="11"/>
  <c r="G60" i="11"/>
  <c r="L60" i="11"/>
  <c r="K59" i="11"/>
  <c r="G59" i="11"/>
  <c r="L59" i="11"/>
  <c r="K58" i="11"/>
  <c r="G58" i="11"/>
  <c r="L58" i="11"/>
  <c r="K57" i="11"/>
  <c r="L57" i="11"/>
  <c r="G57" i="11"/>
  <c r="K56" i="11"/>
  <c r="G56" i="11"/>
  <c r="L56" i="11"/>
  <c r="K55" i="11"/>
  <c r="G55" i="11"/>
  <c r="K54" i="11"/>
  <c r="G54" i="11"/>
  <c r="L54" i="11"/>
  <c r="K53" i="11"/>
  <c r="L53" i="11"/>
  <c r="G53" i="11"/>
  <c r="K52" i="11"/>
  <c r="G52" i="11"/>
  <c r="L52" i="11"/>
  <c r="K51" i="11"/>
  <c r="G51" i="11"/>
  <c r="L51" i="11"/>
  <c r="K50" i="11"/>
  <c r="L50" i="11"/>
  <c r="G50" i="11"/>
  <c r="K49" i="11"/>
  <c r="G49" i="11"/>
  <c r="K48" i="11"/>
  <c r="G48" i="11"/>
  <c r="K47" i="11"/>
  <c r="G47" i="11"/>
  <c r="L47" i="11"/>
  <c r="L46" i="11"/>
  <c r="K46" i="11"/>
  <c r="G46" i="11"/>
  <c r="K45" i="11"/>
  <c r="G45" i="11"/>
  <c r="K44" i="11"/>
  <c r="G44" i="11"/>
  <c r="L44" i="11"/>
  <c r="K43" i="11"/>
  <c r="G43" i="11"/>
  <c r="L43" i="11"/>
  <c r="K42" i="11"/>
  <c r="G42" i="11"/>
  <c r="L42" i="11"/>
  <c r="K41" i="11"/>
  <c r="L41" i="11"/>
  <c r="G41" i="11"/>
  <c r="K40" i="11"/>
  <c r="G40" i="11"/>
  <c r="L40" i="11"/>
  <c r="K39" i="11"/>
  <c r="G39" i="11"/>
  <c r="K38" i="11"/>
  <c r="G38" i="11"/>
  <c r="L38" i="11"/>
  <c r="K37" i="11"/>
  <c r="L37" i="11"/>
  <c r="G37" i="11"/>
  <c r="K36" i="11"/>
  <c r="G36" i="11"/>
  <c r="L36" i="11"/>
  <c r="K35" i="11"/>
  <c r="G35" i="11"/>
  <c r="L35" i="11"/>
  <c r="K34" i="11"/>
  <c r="L34" i="11"/>
  <c r="G34" i="11"/>
  <c r="K33" i="11"/>
  <c r="G33" i="11"/>
  <c r="K32" i="11"/>
  <c r="G32" i="11"/>
  <c r="K31" i="11"/>
  <c r="G31" i="11"/>
  <c r="L31" i="11"/>
  <c r="L30" i="11"/>
  <c r="K30" i="11"/>
  <c r="G30" i="11"/>
  <c r="K29" i="11"/>
  <c r="G29" i="11"/>
  <c r="K28" i="11"/>
  <c r="G28" i="11"/>
  <c r="L28" i="11"/>
  <c r="K27" i="11"/>
  <c r="G27" i="11"/>
  <c r="L27" i="11"/>
  <c r="K23" i="11"/>
  <c r="G23" i="11"/>
  <c r="S22" i="11"/>
  <c r="K22" i="11"/>
  <c r="G22" i="11"/>
  <c r="L22" i="11"/>
  <c r="S21" i="11"/>
  <c r="K21" i="11"/>
  <c r="G21" i="11"/>
  <c r="S20" i="11"/>
  <c r="K20" i="11"/>
  <c r="G20" i="11"/>
  <c r="S19" i="11"/>
  <c r="K19" i="11"/>
  <c r="G19" i="11"/>
  <c r="S18" i="11"/>
  <c r="K18" i="11"/>
  <c r="G18" i="11"/>
  <c r="S17" i="11"/>
  <c r="K17" i="11"/>
  <c r="G17" i="11"/>
  <c r="S16" i="11"/>
  <c r="K16" i="11"/>
  <c r="G16" i="11"/>
  <c r="S15" i="11"/>
  <c r="K15" i="11"/>
  <c r="G15" i="11"/>
  <c r="S14" i="11"/>
  <c r="K14" i="11"/>
  <c r="G14" i="11"/>
  <c r="K13" i="11"/>
  <c r="G13" i="11"/>
  <c r="K12" i="11"/>
  <c r="G12" i="11"/>
  <c r="K11" i="11"/>
  <c r="G11" i="11"/>
  <c r="K75" i="10"/>
  <c r="G75" i="10"/>
  <c r="L75" i="10"/>
  <c r="L74" i="10"/>
  <c r="K74" i="10"/>
  <c r="G74" i="10"/>
  <c r="K73" i="10"/>
  <c r="G73" i="10"/>
  <c r="K72" i="10"/>
  <c r="G72" i="10"/>
  <c r="L72" i="10"/>
  <c r="K71" i="10"/>
  <c r="G71" i="10"/>
  <c r="L71" i="10"/>
  <c r="K70" i="10"/>
  <c r="G70" i="10"/>
  <c r="L70" i="10"/>
  <c r="K69" i="10"/>
  <c r="L69" i="10"/>
  <c r="G69" i="10"/>
  <c r="K68" i="10"/>
  <c r="G68" i="10"/>
  <c r="L68" i="10"/>
  <c r="K67" i="10"/>
  <c r="G67" i="10"/>
  <c r="K66" i="10"/>
  <c r="G66" i="10"/>
  <c r="L66" i="10"/>
  <c r="K65" i="10"/>
  <c r="L65" i="10"/>
  <c r="G65" i="10"/>
  <c r="K64" i="10"/>
  <c r="G64" i="10"/>
  <c r="L64" i="10"/>
  <c r="K63" i="10"/>
  <c r="G63" i="10"/>
  <c r="K62" i="10"/>
  <c r="L62" i="10"/>
  <c r="G62" i="10"/>
  <c r="K61" i="10"/>
  <c r="G61" i="10"/>
  <c r="K60" i="10"/>
  <c r="G60" i="10"/>
  <c r="K59" i="10"/>
  <c r="G59" i="10"/>
  <c r="L59" i="10"/>
  <c r="L58" i="10"/>
  <c r="K58" i="10"/>
  <c r="G58" i="10"/>
  <c r="K57" i="10"/>
  <c r="G57" i="10"/>
  <c r="K56" i="10"/>
  <c r="G56" i="10"/>
  <c r="L56" i="10"/>
  <c r="K55" i="10"/>
  <c r="G55" i="10"/>
  <c r="L55" i="10"/>
  <c r="K54" i="10"/>
  <c r="G54" i="10"/>
  <c r="L54" i="10"/>
  <c r="K53" i="10"/>
  <c r="L53" i="10"/>
  <c r="G53" i="10"/>
  <c r="K52" i="10"/>
  <c r="G52" i="10"/>
  <c r="L52" i="10"/>
  <c r="K51" i="10"/>
  <c r="G51" i="10"/>
  <c r="K50" i="10"/>
  <c r="G50" i="10"/>
  <c r="L50" i="10"/>
  <c r="K49" i="10"/>
  <c r="L49" i="10"/>
  <c r="G49" i="10"/>
  <c r="K48" i="10"/>
  <c r="G48" i="10"/>
  <c r="L48" i="10"/>
  <c r="K47" i="10"/>
  <c r="G47" i="10"/>
  <c r="L47" i="10"/>
  <c r="K46" i="10"/>
  <c r="L46" i="10"/>
  <c r="G46" i="10"/>
  <c r="K45" i="10"/>
  <c r="G45" i="10"/>
  <c r="K44" i="10"/>
  <c r="G44" i="10"/>
  <c r="K43" i="10"/>
  <c r="G43" i="10"/>
  <c r="L43" i="10"/>
  <c r="L42" i="10"/>
  <c r="K42" i="10"/>
  <c r="G42" i="10"/>
  <c r="K41" i="10"/>
  <c r="G41" i="10"/>
  <c r="K40" i="10"/>
  <c r="G40" i="10"/>
  <c r="L40" i="10"/>
  <c r="K39" i="10"/>
  <c r="G39" i="10"/>
  <c r="L39" i="10"/>
  <c r="K38" i="10"/>
  <c r="G38" i="10"/>
  <c r="L38" i="10"/>
  <c r="K37" i="10"/>
  <c r="L37" i="10"/>
  <c r="G37" i="10"/>
  <c r="K36" i="10"/>
  <c r="G36" i="10"/>
  <c r="L36" i="10"/>
  <c r="K35" i="10"/>
  <c r="G35" i="10"/>
  <c r="K34" i="10"/>
  <c r="G34" i="10"/>
  <c r="L34" i="10"/>
  <c r="K33" i="10"/>
  <c r="L33" i="10"/>
  <c r="G33" i="10"/>
  <c r="K32" i="10"/>
  <c r="G32" i="10"/>
  <c r="L32" i="10"/>
  <c r="K31" i="10"/>
  <c r="G31" i="10"/>
  <c r="K30" i="10"/>
  <c r="L30" i="10"/>
  <c r="G30" i="10"/>
  <c r="K29" i="10"/>
  <c r="G29" i="10"/>
  <c r="K28" i="10"/>
  <c r="G28" i="10"/>
  <c r="K27" i="10"/>
  <c r="G27" i="10"/>
  <c r="L27" i="10"/>
  <c r="L26" i="10"/>
  <c r="K26" i="10"/>
  <c r="G26" i="10"/>
  <c r="K25" i="10"/>
  <c r="G25" i="10"/>
  <c r="K24" i="10"/>
  <c r="G24" i="10"/>
  <c r="L24" i="10"/>
  <c r="K23" i="10"/>
  <c r="G23" i="10"/>
  <c r="L23" i="10"/>
  <c r="S22" i="10"/>
  <c r="K22" i="10"/>
  <c r="G22" i="10"/>
  <c r="L22" i="10"/>
  <c r="S21" i="10"/>
  <c r="K21" i="10"/>
  <c r="G21" i="10"/>
  <c r="S20" i="10"/>
  <c r="K20" i="10"/>
  <c r="G20" i="10"/>
  <c r="S19" i="10"/>
  <c r="K19" i="10"/>
  <c r="G19" i="10"/>
  <c r="S18" i="10"/>
  <c r="K18" i="10"/>
  <c r="G18" i="10"/>
  <c r="S17" i="10"/>
  <c r="K17" i="10"/>
  <c r="G17" i="10"/>
  <c r="S16" i="10"/>
  <c r="K16" i="10"/>
  <c r="G16" i="10"/>
  <c r="S15" i="10"/>
  <c r="K15" i="10"/>
  <c r="G15" i="10"/>
  <c r="S14" i="10"/>
  <c r="K14" i="10"/>
  <c r="G14" i="10"/>
  <c r="S13" i="10"/>
  <c r="K13" i="10"/>
  <c r="G13" i="10"/>
  <c r="K12" i="10"/>
  <c r="G12" i="10"/>
  <c r="K11" i="10"/>
  <c r="G11" i="10"/>
  <c r="K75" i="9"/>
  <c r="G75" i="9"/>
  <c r="L75" i="9"/>
  <c r="K74" i="9"/>
  <c r="L74" i="9"/>
  <c r="G74" i="9"/>
  <c r="K73" i="9"/>
  <c r="G73" i="9"/>
  <c r="K72" i="9"/>
  <c r="G72" i="9"/>
  <c r="K71" i="9"/>
  <c r="G71" i="9"/>
  <c r="L71" i="9"/>
  <c r="L70" i="9"/>
  <c r="K70" i="9"/>
  <c r="G70" i="9"/>
  <c r="K69" i="9"/>
  <c r="G69" i="9"/>
  <c r="K68" i="9"/>
  <c r="G68" i="9"/>
  <c r="L68" i="9"/>
  <c r="K67" i="9"/>
  <c r="G67" i="9"/>
  <c r="L67" i="9"/>
  <c r="K66" i="9"/>
  <c r="G66" i="9"/>
  <c r="L66" i="9"/>
  <c r="K65" i="9"/>
  <c r="L65" i="9"/>
  <c r="G65" i="9"/>
  <c r="K64" i="9"/>
  <c r="G64" i="9"/>
  <c r="L64" i="9"/>
  <c r="K63" i="9"/>
  <c r="G63" i="9"/>
  <c r="K62" i="9"/>
  <c r="G62" i="9"/>
  <c r="L62" i="9"/>
  <c r="K61" i="9"/>
  <c r="L61" i="9"/>
  <c r="G61" i="9"/>
  <c r="K60" i="9"/>
  <c r="G60" i="9"/>
  <c r="L60" i="9"/>
  <c r="K59" i="9"/>
  <c r="G59" i="9"/>
  <c r="L59" i="9"/>
  <c r="K58" i="9"/>
  <c r="L58" i="9"/>
  <c r="G58" i="9"/>
  <c r="K57" i="9"/>
  <c r="G57" i="9"/>
  <c r="K56" i="9"/>
  <c r="G56" i="9"/>
  <c r="K55" i="9"/>
  <c r="G55" i="9"/>
  <c r="L55" i="9"/>
  <c r="L54" i="9"/>
  <c r="K54" i="9"/>
  <c r="G54" i="9"/>
  <c r="K53" i="9"/>
  <c r="G53" i="9"/>
  <c r="K52" i="9"/>
  <c r="G52" i="9"/>
  <c r="L52" i="9"/>
  <c r="K51" i="9"/>
  <c r="G51" i="9"/>
  <c r="K50" i="9"/>
  <c r="G50" i="9"/>
  <c r="L50" i="9"/>
  <c r="K49" i="9"/>
  <c r="L49" i="9"/>
  <c r="G49" i="9"/>
  <c r="K48" i="9"/>
  <c r="G48" i="9"/>
  <c r="L48" i="9"/>
  <c r="K47" i="9"/>
  <c r="G47" i="9"/>
  <c r="K46" i="9"/>
  <c r="G46" i="9"/>
  <c r="K45" i="9"/>
  <c r="L45" i="9"/>
  <c r="G45" i="9"/>
  <c r="K44" i="9"/>
  <c r="G44" i="9"/>
  <c r="K43" i="9"/>
  <c r="G43" i="9"/>
  <c r="L43" i="9"/>
  <c r="L42" i="9"/>
  <c r="K42" i="9"/>
  <c r="G42" i="9"/>
  <c r="K41" i="9"/>
  <c r="G41" i="9"/>
  <c r="K40" i="9"/>
  <c r="G40" i="9"/>
  <c r="K39" i="9"/>
  <c r="G39" i="9"/>
  <c r="L39" i="9"/>
  <c r="L38" i="9"/>
  <c r="K38" i="9"/>
  <c r="G38" i="9"/>
  <c r="K37" i="9"/>
  <c r="L37" i="9"/>
  <c r="G37" i="9"/>
  <c r="K33" i="9"/>
  <c r="L33" i="9"/>
  <c r="G33" i="9"/>
  <c r="K32" i="9"/>
  <c r="G32" i="9"/>
  <c r="L32" i="9"/>
  <c r="K31" i="9"/>
  <c r="G31" i="9"/>
  <c r="K30" i="9"/>
  <c r="G30" i="9"/>
  <c r="K29" i="9"/>
  <c r="G29" i="9"/>
  <c r="K28" i="9"/>
  <c r="G28" i="9"/>
  <c r="K27" i="9"/>
  <c r="G27" i="9"/>
  <c r="K26" i="9"/>
  <c r="G26" i="9"/>
  <c r="K25" i="9"/>
  <c r="G25" i="9"/>
  <c r="K24" i="9"/>
  <c r="G24" i="9"/>
  <c r="K23" i="9"/>
  <c r="G23" i="9"/>
  <c r="S22" i="9"/>
  <c r="K22" i="9"/>
  <c r="G22" i="9"/>
  <c r="S21" i="9"/>
  <c r="K21" i="9"/>
  <c r="G21" i="9"/>
  <c r="S20" i="9"/>
  <c r="K20" i="9"/>
  <c r="G20" i="9"/>
  <c r="S19" i="9"/>
  <c r="K19" i="9"/>
  <c r="G19" i="9"/>
  <c r="S18" i="9"/>
  <c r="K18" i="9"/>
  <c r="G18" i="9"/>
  <c r="S17" i="9"/>
  <c r="K17" i="9"/>
  <c r="G17" i="9"/>
  <c r="S16" i="9"/>
  <c r="K16" i="9"/>
  <c r="G16" i="9"/>
  <c r="S15" i="9"/>
  <c r="K15" i="9"/>
  <c r="G15" i="9"/>
  <c r="K14" i="9"/>
  <c r="G14" i="9"/>
  <c r="K13" i="9"/>
  <c r="G13" i="9"/>
  <c r="K12" i="9"/>
  <c r="G12" i="9"/>
  <c r="K11" i="9"/>
  <c r="G11" i="9"/>
  <c r="K75" i="8"/>
  <c r="G75" i="8"/>
  <c r="K74" i="8"/>
  <c r="G74" i="8"/>
  <c r="L74" i="8"/>
  <c r="K73" i="8"/>
  <c r="L73" i="8"/>
  <c r="G73" i="8"/>
  <c r="K72" i="8"/>
  <c r="G72" i="8"/>
  <c r="L72" i="8"/>
  <c r="K71" i="8"/>
  <c r="G71" i="8"/>
  <c r="K70" i="8"/>
  <c r="L70" i="8"/>
  <c r="G70" i="8"/>
  <c r="K69" i="8"/>
  <c r="G69" i="8"/>
  <c r="K68" i="8"/>
  <c r="G68" i="8"/>
  <c r="K67" i="8"/>
  <c r="G67" i="8"/>
  <c r="L67" i="8"/>
  <c r="L66" i="8"/>
  <c r="K66" i="8"/>
  <c r="G66" i="8"/>
  <c r="K65" i="8"/>
  <c r="G65" i="8"/>
  <c r="K64" i="8"/>
  <c r="G64" i="8"/>
  <c r="K63" i="8"/>
  <c r="G63" i="8"/>
  <c r="L63" i="8"/>
  <c r="K62" i="8"/>
  <c r="G62" i="8"/>
  <c r="L62" i="8"/>
  <c r="K61" i="8"/>
  <c r="L61" i="8"/>
  <c r="G61" i="8"/>
  <c r="K60" i="8"/>
  <c r="G60" i="8"/>
  <c r="L60" i="8"/>
  <c r="K59" i="8"/>
  <c r="G59" i="8"/>
  <c r="K58" i="8"/>
  <c r="G58" i="8"/>
  <c r="L58" i="8"/>
  <c r="K57" i="8"/>
  <c r="L57" i="8"/>
  <c r="G57" i="8"/>
  <c r="K56" i="8"/>
  <c r="G56" i="8"/>
  <c r="L56" i="8"/>
  <c r="K55" i="8"/>
  <c r="G55" i="8"/>
  <c r="K54" i="8"/>
  <c r="L54" i="8"/>
  <c r="G54" i="8"/>
  <c r="K53" i="8"/>
  <c r="G53" i="8"/>
  <c r="K52" i="8"/>
  <c r="G52" i="8"/>
  <c r="K51" i="8"/>
  <c r="G51" i="8"/>
  <c r="L51" i="8"/>
  <c r="L50" i="8"/>
  <c r="K50" i="8"/>
  <c r="G50" i="8"/>
  <c r="K49" i="8"/>
  <c r="G49" i="8"/>
  <c r="K48" i="8"/>
  <c r="G48" i="8"/>
  <c r="L48" i="8"/>
  <c r="K47" i="8"/>
  <c r="G47" i="8"/>
  <c r="L47" i="8"/>
  <c r="K46" i="8"/>
  <c r="G46" i="8"/>
  <c r="L46" i="8"/>
  <c r="K45" i="8"/>
  <c r="L45" i="8"/>
  <c r="G45" i="8"/>
  <c r="K44" i="8"/>
  <c r="G44" i="8"/>
  <c r="L44" i="8"/>
  <c r="K43" i="8"/>
  <c r="G43" i="8"/>
  <c r="K42" i="8"/>
  <c r="G42" i="8"/>
  <c r="L42" i="8"/>
  <c r="K41" i="8"/>
  <c r="L41" i="8"/>
  <c r="G41" i="8"/>
  <c r="K40" i="8"/>
  <c r="G40" i="8"/>
  <c r="L40" i="8"/>
  <c r="K39" i="8"/>
  <c r="G39" i="8"/>
  <c r="K38" i="8"/>
  <c r="L38" i="8"/>
  <c r="G38" i="8"/>
  <c r="L34" i="8"/>
  <c r="K34" i="8"/>
  <c r="G34" i="8"/>
  <c r="K33" i="8"/>
  <c r="G33" i="8"/>
  <c r="K32" i="8"/>
  <c r="G32" i="8"/>
  <c r="L32" i="8"/>
  <c r="K31" i="8"/>
  <c r="G31" i="8"/>
  <c r="L31" i="8"/>
  <c r="K30" i="8"/>
  <c r="G30" i="8"/>
  <c r="L30" i="8"/>
  <c r="K29" i="8"/>
  <c r="L29" i="8"/>
  <c r="G29" i="8"/>
  <c r="K28" i="8"/>
  <c r="G28" i="8"/>
  <c r="K27" i="8"/>
  <c r="G27" i="8"/>
  <c r="K26" i="8"/>
  <c r="G26" i="8"/>
  <c r="K25" i="8"/>
  <c r="G25" i="8"/>
  <c r="K24" i="8"/>
  <c r="G24" i="8"/>
  <c r="K23" i="8"/>
  <c r="G23" i="8"/>
  <c r="S22" i="8"/>
  <c r="K22" i="8"/>
  <c r="G22" i="8"/>
  <c r="S21" i="8"/>
  <c r="K21" i="8"/>
  <c r="G21" i="8"/>
  <c r="S20" i="8"/>
  <c r="K20" i="8"/>
  <c r="G20" i="8"/>
  <c r="S19" i="8"/>
  <c r="K19" i="8"/>
  <c r="G19" i="8"/>
  <c r="S18" i="8"/>
  <c r="K18" i="8"/>
  <c r="G18" i="8"/>
  <c r="S17" i="8"/>
  <c r="K17" i="8"/>
  <c r="G17" i="8"/>
  <c r="S16" i="8"/>
  <c r="K16" i="8"/>
  <c r="G16" i="8"/>
  <c r="S15" i="8"/>
  <c r="K15" i="8"/>
  <c r="G15" i="8"/>
  <c r="S14" i="8"/>
  <c r="K14" i="8"/>
  <c r="G14" i="8"/>
  <c r="S13" i="8"/>
  <c r="K13" i="8"/>
  <c r="G13" i="8"/>
  <c r="K12" i="8"/>
  <c r="G12" i="8"/>
  <c r="K11" i="8"/>
  <c r="G11" i="8"/>
  <c r="K75" i="7"/>
  <c r="G75" i="7"/>
  <c r="K74" i="7"/>
  <c r="G74" i="7"/>
  <c r="L74" i="7"/>
  <c r="K73" i="7"/>
  <c r="L73" i="7"/>
  <c r="G73" i="7"/>
  <c r="K72" i="7"/>
  <c r="G72" i="7"/>
  <c r="L72" i="7"/>
  <c r="K71" i="7"/>
  <c r="G71" i="7"/>
  <c r="K70" i="7"/>
  <c r="G70" i="7"/>
  <c r="K69" i="7"/>
  <c r="L69" i="7"/>
  <c r="G69" i="7"/>
  <c r="K68" i="7"/>
  <c r="G68" i="7"/>
  <c r="K67" i="7"/>
  <c r="G67" i="7"/>
  <c r="L67" i="7"/>
  <c r="L66" i="7"/>
  <c r="K66" i="7"/>
  <c r="G66" i="7"/>
  <c r="K65" i="7"/>
  <c r="G65" i="7"/>
  <c r="K64" i="7"/>
  <c r="G64" i="7"/>
  <c r="K63" i="7"/>
  <c r="G63" i="7"/>
  <c r="L63" i="7"/>
  <c r="L62" i="7"/>
  <c r="K62" i="7"/>
  <c r="G62" i="7"/>
  <c r="K61" i="7"/>
  <c r="L61" i="7"/>
  <c r="G61" i="7"/>
  <c r="K60" i="7"/>
  <c r="G60" i="7"/>
  <c r="L60" i="7"/>
  <c r="K59" i="7"/>
  <c r="G59" i="7"/>
  <c r="K58" i="7"/>
  <c r="G58" i="7"/>
  <c r="L58" i="7"/>
  <c r="K57" i="7"/>
  <c r="L57" i="7"/>
  <c r="G57" i="7"/>
  <c r="K56" i="7"/>
  <c r="G56" i="7"/>
  <c r="L56" i="7"/>
  <c r="K55" i="7"/>
  <c r="G55" i="7"/>
  <c r="K54" i="7"/>
  <c r="G54" i="7"/>
  <c r="K53" i="7"/>
  <c r="G53" i="7"/>
  <c r="K52" i="7"/>
  <c r="G52" i="7"/>
  <c r="K51" i="7"/>
  <c r="G51" i="7"/>
  <c r="K50" i="7"/>
  <c r="L50" i="7"/>
  <c r="K49" i="7"/>
  <c r="G49" i="7"/>
  <c r="K48" i="7"/>
  <c r="G48" i="7"/>
  <c r="K47" i="7"/>
  <c r="G47" i="7"/>
  <c r="K46" i="7"/>
  <c r="G46" i="7"/>
  <c r="K45" i="7"/>
  <c r="G45" i="7"/>
  <c r="K44" i="7"/>
  <c r="G44" i="7"/>
  <c r="K43" i="7"/>
  <c r="G43" i="7"/>
  <c r="K42" i="7"/>
  <c r="G42" i="7"/>
  <c r="K41" i="7"/>
  <c r="G41" i="7"/>
  <c r="K40" i="7"/>
  <c r="G40" i="7"/>
  <c r="K39" i="7"/>
  <c r="G39" i="7"/>
  <c r="K38" i="7"/>
  <c r="G38" i="7"/>
  <c r="K37" i="7"/>
  <c r="G37" i="7"/>
  <c r="K36" i="7"/>
  <c r="G36" i="7"/>
  <c r="K35" i="7"/>
  <c r="G35" i="7"/>
  <c r="K34" i="7"/>
  <c r="G34" i="7"/>
  <c r="K33" i="7"/>
  <c r="G33" i="7"/>
  <c r="K32" i="7"/>
  <c r="G32" i="7"/>
  <c r="K31" i="7"/>
  <c r="G31" i="7"/>
  <c r="K30" i="7"/>
  <c r="G30" i="7"/>
  <c r="K29" i="7"/>
  <c r="G29" i="7"/>
  <c r="K28" i="7"/>
  <c r="G28" i="7"/>
  <c r="K27" i="7"/>
  <c r="G27" i="7"/>
  <c r="K26" i="7"/>
  <c r="G26" i="7"/>
  <c r="K25" i="7"/>
  <c r="G25" i="7"/>
  <c r="K24" i="7"/>
  <c r="G24" i="7"/>
  <c r="K23" i="7"/>
  <c r="G23" i="7"/>
  <c r="S22" i="7"/>
  <c r="K22" i="7"/>
  <c r="G22" i="7"/>
  <c r="S21" i="7"/>
  <c r="K21" i="7"/>
  <c r="G21" i="7"/>
  <c r="S20" i="7"/>
  <c r="K20" i="7"/>
  <c r="G20" i="7"/>
  <c r="S19" i="7"/>
  <c r="K19" i="7"/>
  <c r="G19" i="7"/>
  <c r="S18" i="7"/>
  <c r="K18" i="7"/>
  <c r="G18" i="7"/>
  <c r="S17" i="7"/>
  <c r="K17" i="7"/>
  <c r="G17" i="7"/>
  <c r="K16" i="7"/>
  <c r="G16" i="7"/>
  <c r="K15" i="7"/>
  <c r="G15" i="7"/>
  <c r="K14" i="7"/>
  <c r="G14" i="7"/>
  <c r="K13" i="7"/>
  <c r="G13" i="7"/>
  <c r="K12" i="7"/>
  <c r="G12" i="7"/>
  <c r="K11" i="7"/>
  <c r="G11" i="7"/>
  <c r="K75" i="6"/>
  <c r="G75" i="6"/>
  <c r="L75" i="6"/>
  <c r="K74" i="6"/>
  <c r="G74" i="6"/>
  <c r="L74" i="6"/>
  <c r="K73" i="6"/>
  <c r="G73" i="6"/>
  <c r="K72" i="6"/>
  <c r="G72" i="6"/>
  <c r="L72" i="6"/>
  <c r="K71" i="6"/>
  <c r="G71" i="6"/>
  <c r="L71" i="6"/>
  <c r="K70" i="6"/>
  <c r="G70" i="6"/>
  <c r="L70" i="6"/>
  <c r="K69" i="6"/>
  <c r="L69" i="6"/>
  <c r="G69" i="6"/>
  <c r="K68" i="6"/>
  <c r="G68" i="6"/>
  <c r="K67" i="6"/>
  <c r="G67" i="6"/>
  <c r="K66" i="6"/>
  <c r="G66" i="6"/>
  <c r="L66" i="6"/>
  <c r="K65" i="6"/>
  <c r="G65" i="6"/>
  <c r="K64" i="6"/>
  <c r="G64" i="6"/>
  <c r="L64" i="6"/>
  <c r="K63" i="6"/>
  <c r="G63" i="6"/>
  <c r="L63" i="6"/>
  <c r="K62" i="6"/>
  <c r="L62" i="6"/>
  <c r="G62" i="6"/>
  <c r="K61" i="6"/>
  <c r="L61" i="6"/>
  <c r="G61" i="6"/>
  <c r="K60" i="6"/>
  <c r="G60" i="6"/>
  <c r="K59" i="6"/>
  <c r="G59" i="6"/>
  <c r="L58" i="6"/>
  <c r="K58" i="6"/>
  <c r="G58" i="6"/>
  <c r="K57" i="6"/>
  <c r="G57" i="6"/>
  <c r="K56" i="6"/>
  <c r="G56" i="6"/>
  <c r="L56" i="6"/>
  <c r="K55" i="6"/>
  <c r="G55" i="6"/>
  <c r="L55" i="6"/>
  <c r="K54" i="6"/>
  <c r="L54" i="6"/>
  <c r="G54" i="6"/>
  <c r="K53" i="6"/>
  <c r="L53" i="6"/>
  <c r="G53" i="6"/>
  <c r="K52" i="6"/>
  <c r="G52" i="6"/>
  <c r="K51" i="6"/>
  <c r="G51" i="6"/>
  <c r="L50" i="6"/>
  <c r="K50" i="6"/>
  <c r="G50" i="6"/>
  <c r="K49" i="6"/>
  <c r="G49" i="6"/>
  <c r="K48" i="6"/>
  <c r="G48" i="6"/>
  <c r="L48" i="6"/>
  <c r="K47" i="6"/>
  <c r="G47" i="6"/>
  <c r="L47" i="6"/>
  <c r="K46" i="6"/>
  <c r="G46" i="6"/>
  <c r="L46" i="6"/>
  <c r="K45" i="6"/>
  <c r="L45" i="6"/>
  <c r="G45" i="6"/>
  <c r="K44" i="6"/>
  <c r="G44" i="6"/>
  <c r="K43" i="6"/>
  <c r="G43" i="6"/>
  <c r="K42" i="6"/>
  <c r="G42" i="6"/>
  <c r="L42" i="6"/>
  <c r="K41" i="6"/>
  <c r="G41" i="6"/>
  <c r="K40" i="6"/>
  <c r="G40" i="6"/>
  <c r="K39" i="6"/>
  <c r="G39" i="6"/>
  <c r="K38" i="6"/>
  <c r="G38" i="6"/>
  <c r="K37" i="6"/>
  <c r="L37" i="6"/>
  <c r="G37" i="6"/>
  <c r="K36" i="6"/>
  <c r="K35" i="6"/>
  <c r="G35" i="6"/>
  <c r="K34" i="6"/>
  <c r="G34" i="6"/>
  <c r="K33" i="6"/>
  <c r="G33" i="6"/>
  <c r="K32" i="6"/>
  <c r="G32" i="6"/>
  <c r="K31" i="6"/>
  <c r="G31" i="6"/>
  <c r="K30" i="6"/>
  <c r="G30" i="6"/>
  <c r="K29" i="6"/>
  <c r="G29" i="6"/>
  <c r="K28" i="6"/>
  <c r="G28" i="6"/>
  <c r="K27" i="6"/>
  <c r="G27" i="6"/>
  <c r="K26" i="6"/>
  <c r="G26" i="6"/>
  <c r="K25" i="6"/>
  <c r="G25" i="6"/>
  <c r="K24" i="6"/>
  <c r="G24" i="6"/>
  <c r="K23" i="6"/>
  <c r="G23" i="6"/>
  <c r="S22" i="6"/>
  <c r="K22" i="6"/>
  <c r="G22" i="6"/>
  <c r="S21" i="6"/>
  <c r="K21" i="6"/>
  <c r="G21" i="6"/>
  <c r="S20" i="6"/>
  <c r="K20" i="6"/>
  <c r="G20" i="6"/>
  <c r="S19" i="6"/>
  <c r="K19" i="6"/>
  <c r="G19" i="6"/>
  <c r="S18" i="6"/>
  <c r="K18" i="6"/>
  <c r="G18" i="6"/>
  <c r="S17" i="6"/>
  <c r="K17" i="6"/>
  <c r="G17" i="6"/>
  <c r="S16" i="6"/>
  <c r="K16" i="6"/>
  <c r="G16" i="6"/>
  <c r="K15" i="6"/>
  <c r="G15" i="6"/>
  <c r="K14" i="6"/>
  <c r="G14" i="6"/>
  <c r="K13" i="6"/>
  <c r="G13" i="6"/>
  <c r="K12" i="6"/>
  <c r="G12" i="6"/>
  <c r="K11" i="6"/>
  <c r="G11" i="6"/>
  <c r="K75" i="4"/>
  <c r="G75" i="4"/>
  <c r="L75" i="4"/>
  <c r="K74" i="4"/>
  <c r="G74" i="4"/>
  <c r="K73" i="4"/>
  <c r="L73" i="4"/>
  <c r="G73" i="4"/>
  <c r="K72" i="4"/>
  <c r="G72" i="4"/>
  <c r="K71" i="4"/>
  <c r="G71" i="4"/>
  <c r="L70" i="4"/>
  <c r="K70" i="4"/>
  <c r="G70" i="4"/>
  <c r="K69" i="4"/>
  <c r="G69" i="4"/>
  <c r="K68" i="4"/>
  <c r="G68" i="4"/>
  <c r="L68" i="4"/>
  <c r="K67" i="4"/>
  <c r="G67" i="4"/>
  <c r="L67" i="4"/>
  <c r="K66" i="4"/>
  <c r="L66" i="4"/>
  <c r="G66" i="4"/>
  <c r="K65" i="4"/>
  <c r="L65" i="4"/>
  <c r="G65" i="4"/>
  <c r="K64" i="4"/>
  <c r="G64" i="4"/>
  <c r="K63" i="4"/>
  <c r="G63" i="4"/>
  <c r="K62" i="4"/>
  <c r="G62" i="4"/>
  <c r="L62" i="4"/>
  <c r="K61" i="4"/>
  <c r="G61" i="4"/>
  <c r="K60" i="4"/>
  <c r="G60" i="4"/>
  <c r="K59" i="4"/>
  <c r="G59" i="4"/>
  <c r="K58" i="4"/>
  <c r="G58" i="4"/>
  <c r="K57" i="4"/>
  <c r="G57" i="4"/>
  <c r="K56" i="4"/>
  <c r="G56" i="4"/>
  <c r="K55" i="4"/>
  <c r="G55" i="4"/>
  <c r="K54" i="4"/>
  <c r="G54" i="4"/>
  <c r="K53" i="4"/>
  <c r="G53" i="4"/>
  <c r="K52" i="4"/>
  <c r="G52" i="4"/>
  <c r="K51" i="4"/>
  <c r="G51" i="4"/>
  <c r="K50" i="4"/>
  <c r="G50" i="4"/>
  <c r="K49" i="4"/>
  <c r="G49" i="4"/>
  <c r="K48" i="4"/>
  <c r="G48" i="4"/>
  <c r="K47" i="4"/>
  <c r="G47" i="4"/>
  <c r="K46" i="4"/>
  <c r="G46" i="4"/>
  <c r="K45" i="4"/>
  <c r="G45" i="4"/>
  <c r="K44" i="4"/>
  <c r="G44" i="4"/>
  <c r="K43" i="4"/>
  <c r="G43" i="4"/>
  <c r="K42" i="4"/>
  <c r="G42" i="4"/>
  <c r="K41" i="4"/>
  <c r="G41" i="4"/>
  <c r="K40" i="4"/>
  <c r="G40" i="4"/>
  <c r="K39" i="4"/>
  <c r="G39" i="4"/>
  <c r="K38" i="4"/>
  <c r="G38" i="4"/>
  <c r="L38" i="4"/>
  <c r="K37" i="4"/>
  <c r="G37" i="4"/>
  <c r="K36" i="4"/>
  <c r="G36" i="4"/>
  <c r="K35" i="4"/>
  <c r="G35" i="4"/>
  <c r="K34" i="4"/>
  <c r="G34" i="4"/>
  <c r="K33" i="4"/>
  <c r="G33" i="4"/>
  <c r="K32" i="4"/>
  <c r="G32" i="4"/>
  <c r="K31" i="4"/>
  <c r="G31" i="4"/>
  <c r="K30" i="4"/>
  <c r="G30" i="4"/>
  <c r="K29" i="4"/>
  <c r="G29" i="4"/>
  <c r="K28" i="4"/>
  <c r="G28" i="4"/>
  <c r="K27" i="4"/>
  <c r="G27" i="4"/>
  <c r="K26" i="4"/>
  <c r="G26" i="4"/>
  <c r="K25" i="4"/>
  <c r="G25" i="4"/>
  <c r="K24" i="4"/>
  <c r="G24" i="4"/>
  <c r="K23" i="4"/>
  <c r="G23" i="4"/>
  <c r="S22" i="4"/>
  <c r="K22" i="4"/>
  <c r="G22" i="4"/>
  <c r="S21" i="4"/>
  <c r="K21" i="4"/>
  <c r="G21" i="4"/>
  <c r="S20" i="4"/>
  <c r="K20" i="4"/>
  <c r="G20" i="4"/>
  <c r="S19" i="4"/>
  <c r="K19" i="4"/>
  <c r="G19" i="4"/>
  <c r="K18" i="4"/>
  <c r="G18" i="4"/>
  <c r="K17" i="4"/>
  <c r="G17" i="4"/>
  <c r="K16" i="4"/>
  <c r="G16" i="4"/>
  <c r="K15" i="4"/>
  <c r="G15" i="4"/>
  <c r="K14" i="4"/>
  <c r="G14" i="4"/>
  <c r="K13" i="4"/>
  <c r="G13" i="4"/>
  <c r="K12" i="4"/>
  <c r="G12" i="4"/>
  <c r="L12" i="4"/>
  <c r="K11" i="4"/>
  <c r="G11" i="4"/>
  <c r="K75" i="3"/>
  <c r="L75" i="3"/>
  <c r="G75" i="3"/>
  <c r="K74" i="3"/>
  <c r="G74" i="3"/>
  <c r="K73" i="3"/>
  <c r="G73" i="3"/>
  <c r="L72" i="3"/>
  <c r="K72" i="3"/>
  <c r="G72" i="3"/>
  <c r="K71" i="3"/>
  <c r="G71" i="3"/>
  <c r="K70" i="3"/>
  <c r="G70" i="3"/>
  <c r="L70" i="3"/>
  <c r="K69" i="3"/>
  <c r="G69" i="3"/>
  <c r="L69" i="3"/>
  <c r="K68" i="3"/>
  <c r="G68" i="3"/>
  <c r="L68" i="3"/>
  <c r="K67" i="3"/>
  <c r="G67" i="3"/>
  <c r="K66" i="3"/>
  <c r="G66" i="3"/>
  <c r="K65" i="3"/>
  <c r="G65" i="3"/>
  <c r="K64" i="3"/>
  <c r="G64" i="3"/>
  <c r="L64" i="3"/>
  <c r="K63" i="3"/>
  <c r="G63" i="3"/>
  <c r="K62" i="3"/>
  <c r="G62" i="3"/>
  <c r="L62" i="3"/>
  <c r="K61" i="3"/>
  <c r="G61" i="3"/>
  <c r="L61" i="3"/>
  <c r="K60" i="3"/>
  <c r="G60" i="3"/>
  <c r="K59" i="3"/>
  <c r="G59" i="3"/>
  <c r="K58" i="3"/>
  <c r="G58" i="3"/>
  <c r="K57" i="3"/>
  <c r="G57" i="3"/>
  <c r="K56" i="3"/>
  <c r="G56" i="3"/>
  <c r="L56" i="3"/>
  <c r="K55" i="3"/>
  <c r="G55" i="3"/>
  <c r="K54" i="3"/>
  <c r="G54" i="3"/>
  <c r="K53" i="3"/>
  <c r="L53" i="3"/>
  <c r="K52" i="3"/>
  <c r="G52" i="3"/>
  <c r="K51" i="3"/>
  <c r="G51" i="3"/>
  <c r="K50" i="3"/>
  <c r="K49" i="3"/>
  <c r="G49" i="3"/>
  <c r="K48" i="3"/>
  <c r="G48" i="3"/>
  <c r="Q12" i="3"/>
  <c r="K47" i="3"/>
  <c r="G47" i="3"/>
  <c r="K46" i="3"/>
  <c r="G46" i="3"/>
  <c r="K45" i="3"/>
  <c r="G45" i="3"/>
  <c r="K44" i="3"/>
  <c r="G44" i="3"/>
  <c r="K43" i="3"/>
  <c r="G43" i="3"/>
  <c r="K42" i="3"/>
  <c r="G42" i="3"/>
  <c r="V41" i="3"/>
  <c r="R41" i="3"/>
  <c r="K40" i="3"/>
  <c r="G40" i="3"/>
  <c r="V39" i="3"/>
  <c r="R39" i="3"/>
  <c r="K38" i="3"/>
  <c r="G38" i="3"/>
  <c r="K37" i="3"/>
  <c r="G37" i="3"/>
  <c r="K36" i="3"/>
  <c r="G36" i="3"/>
  <c r="K35" i="3"/>
  <c r="G35" i="3"/>
  <c r="K34" i="3"/>
  <c r="G34" i="3"/>
  <c r="K33" i="3"/>
  <c r="G33" i="3"/>
  <c r="K32" i="3"/>
  <c r="G32" i="3"/>
  <c r="K31" i="3"/>
  <c r="G31" i="3"/>
  <c r="K30" i="3"/>
  <c r="G30" i="3"/>
  <c r="K29" i="3"/>
  <c r="G29" i="3"/>
  <c r="K28" i="3"/>
  <c r="G28" i="3"/>
  <c r="K27" i="3"/>
  <c r="G27" i="3"/>
  <c r="K26" i="3"/>
  <c r="G26" i="3"/>
  <c r="K25" i="3"/>
  <c r="G25" i="3"/>
  <c r="K24" i="3"/>
  <c r="G24" i="3"/>
  <c r="K23" i="3"/>
  <c r="G23" i="3"/>
  <c r="S22" i="3"/>
  <c r="K22" i="3"/>
  <c r="G22" i="3"/>
  <c r="S21" i="3"/>
  <c r="K21" i="3"/>
  <c r="G21" i="3"/>
  <c r="S20" i="3"/>
  <c r="K20" i="3"/>
  <c r="L20" i="3"/>
  <c r="G20" i="3"/>
  <c r="S19" i="3"/>
  <c r="K19" i="3"/>
  <c r="G19" i="3"/>
  <c r="S18" i="3"/>
  <c r="K18" i="3"/>
  <c r="G18" i="3"/>
  <c r="S17" i="3"/>
  <c r="K17" i="3"/>
  <c r="G17" i="3"/>
  <c r="K16" i="3"/>
  <c r="G16" i="3"/>
  <c r="K15" i="3"/>
  <c r="G15" i="3"/>
  <c r="K14" i="3"/>
  <c r="G14" i="3"/>
  <c r="K13" i="3"/>
  <c r="G13" i="3"/>
  <c r="K12" i="3"/>
  <c r="G12" i="3"/>
  <c r="K11" i="3"/>
  <c r="G11" i="3"/>
  <c r="K75" i="5"/>
  <c r="G75" i="5"/>
  <c r="K74" i="5"/>
  <c r="G74" i="5"/>
  <c r="L74" i="5"/>
  <c r="K73" i="5"/>
  <c r="G73" i="5"/>
  <c r="K72" i="5"/>
  <c r="G72" i="5"/>
  <c r="L72" i="5"/>
  <c r="G71" i="5"/>
  <c r="K71" i="5"/>
  <c r="L71" i="5"/>
  <c r="K70" i="5"/>
  <c r="G70" i="5"/>
  <c r="L70" i="5"/>
  <c r="K69" i="5"/>
  <c r="G69" i="5"/>
  <c r="L69" i="5"/>
  <c r="K68" i="5"/>
  <c r="G68" i="5"/>
  <c r="K67" i="5"/>
  <c r="G67" i="5"/>
  <c r="L67" i="5"/>
  <c r="G66" i="5"/>
  <c r="K66" i="5"/>
  <c r="L66" i="5"/>
  <c r="K65" i="5"/>
  <c r="G65" i="5"/>
  <c r="K64" i="5"/>
  <c r="G64" i="5"/>
  <c r="L64" i="5"/>
  <c r="K63" i="5"/>
  <c r="G63" i="5"/>
  <c r="L63" i="5"/>
  <c r="K62" i="5"/>
  <c r="G62" i="5"/>
  <c r="L62" i="5"/>
  <c r="K61" i="5"/>
  <c r="G61" i="5"/>
  <c r="K60" i="5"/>
  <c r="G60" i="5"/>
  <c r="K59" i="5"/>
  <c r="G59" i="5"/>
  <c r="K58" i="5"/>
  <c r="G58" i="5"/>
  <c r="L58" i="5"/>
  <c r="K57" i="5"/>
  <c r="G57" i="5"/>
  <c r="K56" i="5"/>
  <c r="G56" i="5"/>
  <c r="L56" i="5"/>
  <c r="K55" i="5"/>
  <c r="G55" i="5"/>
  <c r="L55" i="5"/>
  <c r="K54" i="5"/>
  <c r="G54" i="5"/>
  <c r="L54" i="5"/>
  <c r="K53" i="5"/>
  <c r="G53" i="5"/>
  <c r="K52" i="5"/>
  <c r="G52" i="5"/>
  <c r="L52" i="5"/>
  <c r="K51" i="5"/>
  <c r="G51" i="5"/>
  <c r="K50" i="5"/>
  <c r="G50" i="5"/>
  <c r="L50" i="5"/>
  <c r="K49" i="5"/>
  <c r="G49" i="5"/>
  <c r="K48" i="5"/>
  <c r="G48" i="5"/>
  <c r="K47" i="5"/>
  <c r="G47" i="5"/>
  <c r="K46" i="5"/>
  <c r="G46" i="5"/>
  <c r="L46" i="5"/>
  <c r="K45" i="5"/>
  <c r="G45" i="5"/>
  <c r="K44" i="5"/>
  <c r="G44" i="5"/>
  <c r="L44" i="5"/>
  <c r="K43" i="5"/>
  <c r="G43" i="5"/>
  <c r="L43" i="5"/>
  <c r="K42" i="5"/>
  <c r="G42" i="5"/>
  <c r="L42" i="5"/>
  <c r="K41" i="5"/>
  <c r="G41" i="5"/>
  <c r="L41" i="5"/>
  <c r="K40" i="5"/>
  <c r="G40" i="5"/>
  <c r="K39" i="5"/>
  <c r="G39" i="5"/>
  <c r="L39" i="5"/>
  <c r="K38" i="5"/>
  <c r="G38" i="5"/>
  <c r="L38" i="5"/>
  <c r="K37" i="5"/>
  <c r="G37" i="5"/>
  <c r="K36" i="5"/>
  <c r="G36" i="5"/>
  <c r="L36" i="5"/>
  <c r="K35" i="5"/>
  <c r="G35" i="5"/>
  <c r="L35" i="5"/>
  <c r="K34" i="5"/>
  <c r="G34" i="5"/>
  <c r="K29" i="5"/>
  <c r="G29" i="5"/>
  <c r="K21" i="5"/>
  <c r="G21" i="5"/>
  <c r="K17" i="5"/>
  <c r="G17" i="5"/>
  <c r="K12" i="5"/>
  <c r="G12" i="5"/>
  <c r="K24" i="5"/>
  <c r="G24" i="5"/>
  <c r="K11" i="5"/>
  <c r="G11" i="5"/>
  <c r="K33" i="5"/>
  <c r="G33" i="5"/>
  <c r="K20" i="5"/>
  <c r="G20" i="5"/>
  <c r="K26" i="5"/>
  <c r="G26" i="5"/>
  <c r="K15" i="5"/>
  <c r="G15" i="5"/>
  <c r="K28" i="5"/>
  <c r="G28" i="5"/>
  <c r="S22" i="5"/>
  <c r="K22" i="5"/>
  <c r="G22" i="5"/>
  <c r="S21" i="5"/>
  <c r="K18" i="5"/>
  <c r="G18" i="5"/>
  <c r="S20" i="5"/>
  <c r="K13" i="5"/>
  <c r="G31" i="5"/>
  <c r="K31" i="5"/>
  <c r="L31" i="5"/>
  <c r="S19" i="5"/>
  <c r="K14" i="5"/>
  <c r="G14" i="5"/>
  <c r="S18" i="5"/>
  <c r="K27" i="5"/>
  <c r="G27" i="5"/>
  <c r="S17" i="5"/>
  <c r="K23" i="5"/>
  <c r="G23" i="5"/>
  <c r="S16" i="5"/>
  <c r="K16" i="5"/>
  <c r="S15" i="5"/>
  <c r="K32" i="5"/>
  <c r="G32" i="5"/>
  <c r="K30" i="5"/>
  <c r="G30" i="5"/>
  <c r="K25" i="5"/>
  <c r="G25" i="5"/>
  <c r="K19" i="5"/>
  <c r="G19" i="5"/>
  <c r="S13" i="2"/>
  <c r="S14" i="2"/>
  <c r="S15" i="2"/>
  <c r="S16" i="2"/>
  <c r="S17" i="2"/>
  <c r="S18" i="2"/>
  <c r="S19" i="2"/>
  <c r="S20" i="2"/>
  <c r="S21" i="2"/>
  <c r="S22" i="2"/>
  <c r="G21" i="2"/>
  <c r="K21" i="2"/>
  <c r="R12" i="2"/>
  <c r="D140" i="1"/>
  <c r="C47" i="4"/>
  <c r="K75" i="2"/>
  <c r="G75" i="2"/>
  <c r="K74" i="2"/>
  <c r="G74" i="2"/>
  <c r="K73" i="2"/>
  <c r="G73" i="2"/>
  <c r="K72" i="2"/>
  <c r="G72" i="2"/>
  <c r="K71" i="2"/>
  <c r="G71" i="2"/>
  <c r="K70" i="2"/>
  <c r="G70" i="2"/>
  <c r="K69" i="2"/>
  <c r="G69" i="2"/>
  <c r="K68" i="2"/>
  <c r="G68" i="2"/>
  <c r="K67" i="2"/>
  <c r="G67" i="2"/>
  <c r="K66" i="2"/>
  <c r="G66" i="2"/>
  <c r="K65" i="2"/>
  <c r="G65" i="2"/>
  <c r="K64" i="2"/>
  <c r="G64" i="2"/>
  <c r="K63" i="2"/>
  <c r="G63" i="2"/>
  <c r="K62" i="2"/>
  <c r="G62" i="2"/>
  <c r="K61" i="2"/>
  <c r="G61" i="2"/>
  <c r="K60" i="2"/>
  <c r="G60" i="2"/>
  <c r="K59" i="2"/>
  <c r="G59" i="2"/>
  <c r="K58" i="2"/>
  <c r="G58" i="2"/>
  <c r="K57" i="2"/>
  <c r="G57" i="2"/>
  <c r="K56" i="2"/>
  <c r="G56" i="2"/>
  <c r="K55" i="2"/>
  <c r="G55" i="2"/>
  <c r="K54" i="2"/>
  <c r="G54" i="2"/>
  <c r="K53" i="2"/>
  <c r="G53" i="2"/>
  <c r="K52" i="2"/>
  <c r="G52" i="2"/>
  <c r="K51" i="2"/>
  <c r="G51" i="2"/>
  <c r="K50" i="2"/>
  <c r="G50" i="2"/>
  <c r="K49" i="2"/>
  <c r="G49" i="2"/>
  <c r="K48" i="2"/>
  <c r="G48" i="2"/>
  <c r="K47" i="2"/>
  <c r="G47" i="2"/>
  <c r="K46" i="2"/>
  <c r="G46" i="2"/>
  <c r="K45" i="2"/>
  <c r="G45" i="2"/>
  <c r="K44" i="2"/>
  <c r="G44" i="2"/>
  <c r="K43" i="2"/>
  <c r="G43" i="2"/>
  <c r="K42" i="2"/>
  <c r="G42" i="2"/>
  <c r="K41" i="2"/>
  <c r="G41" i="2"/>
  <c r="K40" i="2"/>
  <c r="G40" i="2"/>
  <c r="K39" i="2"/>
  <c r="G39" i="2"/>
  <c r="K38" i="2"/>
  <c r="G38" i="2"/>
  <c r="K37" i="2"/>
  <c r="G37" i="2"/>
  <c r="K36" i="2"/>
  <c r="G36" i="2"/>
  <c r="K35" i="2"/>
  <c r="G35" i="2"/>
  <c r="K34" i="2"/>
  <c r="G34" i="2"/>
  <c r="K33" i="2"/>
  <c r="G33" i="2"/>
  <c r="K32" i="2"/>
  <c r="G32" i="2"/>
  <c r="K31" i="2"/>
  <c r="G31" i="2"/>
  <c r="K30" i="2"/>
  <c r="G30" i="2"/>
  <c r="K29" i="2"/>
  <c r="G29" i="2"/>
  <c r="K28" i="2"/>
  <c r="G28" i="2"/>
  <c r="K27" i="2"/>
  <c r="G27" i="2"/>
  <c r="K26" i="2"/>
  <c r="G26" i="2"/>
  <c r="K25" i="2"/>
  <c r="G25" i="2"/>
  <c r="K24" i="2"/>
  <c r="G24" i="2"/>
  <c r="K23" i="2"/>
  <c r="G23" i="2"/>
  <c r="K22" i="2"/>
  <c r="G22" i="2"/>
  <c r="K20" i="2"/>
  <c r="G20" i="2"/>
  <c r="K19" i="2"/>
  <c r="K18" i="2"/>
  <c r="G18" i="2"/>
  <c r="K17" i="2"/>
  <c r="K16" i="2"/>
  <c r="G16" i="2"/>
  <c r="K15" i="2"/>
  <c r="G15" i="2"/>
  <c r="K14" i="2"/>
  <c r="G14" i="2"/>
  <c r="K13" i="2"/>
  <c r="G13" i="2"/>
  <c r="K12" i="2"/>
  <c r="G12" i="2"/>
  <c r="K11" i="2"/>
  <c r="D21" i="1"/>
  <c r="L11" i="10"/>
  <c r="L21" i="10"/>
  <c r="L13" i="10"/>
  <c r="L17" i="10"/>
  <c r="L18" i="10"/>
  <c r="L12" i="11"/>
  <c r="L14" i="11"/>
  <c r="L20" i="11"/>
  <c r="L13" i="11"/>
  <c r="L16" i="11"/>
  <c r="L18" i="9"/>
  <c r="L15" i="9"/>
  <c r="L29" i="9"/>
  <c r="L16" i="8"/>
  <c r="L24" i="8"/>
  <c r="L28" i="8"/>
  <c r="L17" i="8"/>
  <c r="L11" i="8"/>
  <c r="L13" i="8"/>
  <c r="L26" i="9"/>
  <c r="L11" i="9"/>
  <c r="L21" i="8"/>
  <c r="L12" i="9"/>
  <c r="L25" i="8"/>
  <c r="L20" i="8"/>
  <c r="L26" i="8"/>
  <c r="L47" i="7"/>
  <c r="L24" i="7"/>
  <c r="L17" i="7"/>
  <c r="L18" i="7"/>
  <c r="L21" i="7"/>
  <c r="L13" i="7"/>
  <c r="L34" i="7"/>
  <c r="L35" i="7"/>
  <c r="L13" i="6"/>
  <c r="L11" i="6"/>
  <c r="L34" i="6"/>
  <c r="L38" i="6"/>
  <c r="L24" i="6"/>
  <c r="L26" i="6"/>
  <c r="L46" i="7"/>
  <c r="L51" i="7"/>
  <c r="L29" i="7"/>
  <c r="L31" i="7"/>
  <c r="L30" i="7"/>
  <c r="L31" i="6"/>
  <c r="L32" i="6"/>
  <c r="L17" i="6"/>
  <c r="L21" i="6"/>
  <c r="L40" i="6"/>
  <c r="L39" i="6"/>
  <c r="L42" i="7"/>
  <c r="L45" i="7"/>
  <c r="L41" i="7"/>
  <c r="L44" i="7"/>
  <c r="L25" i="7"/>
  <c r="L26" i="7"/>
  <c r="L21" i="11"/>
  <c r="L14" i="10"/>
  <c r="L33" i="4"/>
  <c r="L59" i="3"/>
  <c r="L67" i="3"/>
  <c r="Q11" i="3"/>
  <c r="Q13" i="3"/>
  <c r="Q14" i="3"/>
  <c r="L60" i="3"/>
  <c r="L24" i="3"/>
  <c r="L32" i="3"/>
  <c r="L35" i="3"/>
  <c r="L34" i="3"/>
  <c r="L14" i="3"/>
  <c r="L16" i="3"/>
  <c r="L12" i="3"/>
  <c r="L43" i="4"/>
  <c r="L46" i="4"/>
  <c r="L49" i="4"/>
  <c r="L14" i="4"/>
  <c r="L51" i="3"/>
  <c r="L48" i="3"/>
  <c r="L54" i="3"/>
  <c r="L35" i="4"/>
  <c r="L36" i="4"/>
  <c r="L34" i="4"/>
  <c r="L20" i="4"/>
  <c r="L18" i="4"/>
  <c r="L30" i="4"/>
  <c r="L59" i="4"/>
  <c r="L58" i="4"/>
  <c r="R18" i="4"/>
  <c r="L57" i="4"/>
  <c r="L52" i="4"/>
  <c r="L51" i="4"/>
  <c r="L41" i="4"/>
  <c r="L60" i="4"/>
  <c r="L26" i="4"/>
  <c r="L25" i="4"/>
  <c r="L27" i="4"/>
  <c r="R12" i="11"/>
  <c r="L17" i="11"/>
  <c r="L12" i="8"/>
  <c r="R16" i="3"/>
  <c r="L43" i="3"/>
  <c r="L45" i="3"/>
  <c r="L44" i="3"/>
  <c r="L46" i="3"/>
  <c r="L40" i="3"/>
  <c r="L38" i="3"/>
  <c r="L37" i="3"/>
  <c r="L36" i="3"/>
  <c r="L29" i="3"/>
  <c r="L30" i="3"/>
  <c r="L28" i="3"/>
  <c r="L47" i="5"/>
  <c r="L49" i="5"/>
  <c r="L53" i="5"/>
  <c r="L57" i="5"/>
  <c r="L59" i="5"/>
  <c r="L61" i="5"/>
  <c r="Q11" i="5"/>
  <c r="L29" i="5"/>
  <c r="L24" i="5"/>
  <c r="L19" i="5"/>
  <c r="L25" i="5"/>
  <c r="L23" i="5"/>
  <c r="L21" i="5"/>
  <c r="R11" i="5"/>
  <c r="L33" i="5"/>
  <c r="L28" i="5"/>
  <c r="L27" i="5"/>
  <c r="L30" i="5"/>
  <c r="L34" i="5"/>
  <c r="L26" i="5"/>
  <c r="L12" i="5"/>
  <c r="L17" i="5"/>
  <c r="Q12" i="2"/>
  <c r="Q11" i="2"/>
  <c r="R11" i="2"/>
  <c r="L13" i="5"/>
  <c r="Q12" i="5"/>
  <c r="L20" i="5"/>
  <c r="L11" i="5"/>
  <c r="L14" i="5"/>
  <c r="L32" i="5"/>
  <c r="R13" i="5"/>
  <c r="L15" i="5"/>
  <c r="L18" i="5"/>
  <c r="L37" i="5"/>
  <c r="L40" i="5"/>
  <c r="L45" i="5"/>
  <c r="L48" i="5"/>
  <c r="L60" i="5"/>
  <c r="L65" i="5"/>
  <c r="L75" i="5"/>
  <c r="L52" i="3"/>
  <c r="L22" i="4"/>
  <c r="L30" i="6"/>
  <c r="L28" i="4"/>
  <c r="R17" i="4"/>
  <c r="L50" i="4"/>
  <c r="L19" i="6"/>
  <c r="L19" i="3"/>
  <c r="R11" i="3"/>
  <c r="S11" i="3"/>
  <c r="L23" i="3"/>
  <c r="L54" i="4"/>
  <c r="L19" i="9"/>
  <c r="L23" i="9"/>
  <c r="L15" i="6"/>
  <c r="L23" i="6"/>
  <c r="R12" i="5"/>
  <c r="L15" i="3"/>
  <c r="L25" i="3"/>
  <c r="L21" i="2"/>
  <c r="L16" i="5"/>
  <c r="L22" i="5"/>
  <c r="Q13" i="5"/>
  <c r="L51" i="5"/>
  <c r="L68" i="5"/>
  <c r="L73" i="5"/>
  <c r="L18" i="3"/>
  <c r="L22" i="3"/>
  <c r="R13" i="3"/>
  <c r="L27" i="3"/>
  <c r="L16" i="4"/>
  <c r="R14" i="4"/>
  <c r="L42" i="4"/>
  <c r="L44" i="4"/>
  <c r="L74" i="4"/>
  <c r="L29" i="6"/>
  <c r="L22" i="7"/>
  <c r="L13" i="3"/>
  <c r="L17" i="3"/>
  <c r="L21" i="3"/>
  <c r="L26" i="3"/>
  <c r="L31" i="3"/>
  <c r="R14" i="3"/>
  <c r="L33" i="3"/>
  <c r="L42" i="3"/>
  <c r="L47" i="3"/>
  <c r="L49" i="3"/>
  <c r="L58" i="3"/>
  <c r="L63" i="3"/>
  <c r="L65" i="3"/>
  <c r="L74" i="3"/>
  <c r="L11" i="4"/>
  <c r="L15" i="4"/>
  <c r="L19" i="4"/>
  <c r="L23" i="4"/>
  <c r="R13" i="4"/>
  <c r="L32" i="4"/>
  <c r="L37" i="4"/>
  <c r="L39" i="4"/>
  <c r="R16" i="4"/>
  <c r="L48" i="4"/>
  <c r="L53" i="4"/>
  <c r="L55" i="4"/>
  <c r="L64" i="4"/>
  <c r="L69" i="4"/>
  <c r="L71" i="4"/>
  <c r="L14" i="6"/>
  <c r="L18" i="6"/>
  <c r="L22" i="6"/>
  <c r="L25" i="6"/>
  <c r="L27" i="6"/>
  <c r="L36" i="6"/>
  <c r="L41" i="6"/>
  <c r="L43" i="6"/>
  <c r="L52" i="6"/>
  <c r="L57" i="6"/>
  <c r="L59" i="6"/>
  <c r="L68" i="6"/>
  <c r="L73" i="6"/>
  <c r="L27" i="7"/>
  <c r="R14" i="7"/>
  <c r="L36" i="7"/>
  <c r="L38" i="7"/>
  <c r="L40" i="7"/>
  <c r="L59" i="7"/>
  <c r="L68" i="7"/>
  <c r="L70" i="7"/>
  <c r="L33" i="8"/>
  <c r="L65" i="8"/>
  <c r="L16" i="9"/>
  <c r="L20" i="9"/>
  <c r="R14" i="9"/>
  <c r="L28" i="9"/>
  <c r="L30" i="9"/>
  <c r="L51" i="9"/>
  <c r="W39" i="3"/>
  <c r="W41" i="3"/>
  <c r="R12" i="3"/>
  <c r="L50" i="3"/>
  <c r="L55" i="3"/>
  <c r="L57" i="3"/>
  <c r="L66" i="3"/>
  <c r="L71" i="3"/>
  <c r="L73" i="3"/>
  <c r="L13" i="4"/>
  <c r="L17" i="4"/>
  <c r="L21" i="4"/>
  <c r="R12" i="4"/>
  <c r="L24" i="4"/>
  <c r="L29" i="4"/>
  <c r="L31" i="4"/>
  <c r="R15" i="4"/>
  <c r="L40" i="4"/>
  <c r="L45" i="4"/>
  <c r="L47" i="4"/>
  <c r="L56" i="4"/>
  <c r="L61" i="4"/>
  <c r="L63" i="4"/>
  <c r="L72" i="4"/>
  <c r="L12" i="6"/>
  <c r="L16" i="6"/>
  <c r="L20" i="6"/>
  <c r="L28" i="6"/>
  <c r="L33" i="6"/>
  <c r="L35" i="6"/>
  <c r="L44" i="6"/>
  <c r="L49" i="6"/>
  <c r="L51" i="6"/>
  <c r="L60" i="6"/>
  <c r="L65" i="6"/>
  <c r="L67" i="6"/>
  <c r="L11" i="7"/>
  <c r="L14" i="7"/>
  <c r="R12" i="7"/>
  <c r="L43" i="7"/>
  <c r="L52" i="7"/>
  <c r="L54" i="7"/>
  <c r="L75" i="7"/>
  <c r="L49" i="8"/>
  <c r="L44" i="9"/>
  <c r="L46" i="9"/>
  <c r="L15" i="10"/>
  <c r="L19" i="10"/>
  <c r="L18" i="11"/>
  <c r="L53" i="9"/>
  <c r="L69" i="9"/>
  <c r="R12" i="10"/>
  <c r="R11" i="10"/>
  <c r="L25" i="10"/>
  <c r="L41" i="10"/>
  <c r="L57" i="10"/>
  <c r="L73" i="10"/>
  <c r="R13" i="11"/>
  <c r="L29" i="11"/>
  <c r="L45" i="11"/>
  <c r="L61" i="11"/>
  <c r="L12" i="7"/>
  <c r="L16" i="7"/>
  <c r="L20" i="7"/>
  <c r="L28" i="7"/>
  <c r="L33" i="7"/>
  <c r="R15" i="7"/>
  <c r="L49" i="7"/>
  <c r="L65" i="7"/>
  <c r="L15" i="8"/>
  <c r="L19" i="8"/>
  <c r="L23" i="8"/>
  <c r="L39" i="8"/>
  <c r="L53" i="8"/>
  <c r="L55" i="8"/>
  <c r="L64" i="8"/>
  <c r="L69" i="8"/>
  <c r="L71" i="8"/>
  <c r="L14" i="9"/>
  <c r="L22" i="9"/>
  <c r="R13" i="9"/>
  <c r="L25" i="9"/>
  <c r="L27" i="9"/>
  <c r="L41" i="9"/>
  <c r="L57" i="9"/>
  <c r="L73" i="9"/>
  <c r="L29" i="10"/>
  <c r="L31" i="10"/>
  <c r="L45" i="10"/>
  <c r="L61" i="10"/>
  <c r="L63" i="10"/>
  <c r="L33" i="11"/>
  <c r="L49" i="11"/>
  <c r="L65" i="11"/>
  <c r="L67" i="11"/>
  <c r="L15" i="7"/>
  <c r="R11" i="7"/>
  <c r="L19" i="7"/>
  <c r="L23" i="7"/>
  <c r="R13" i="7"/>
  <c r="L32" i="7"/>
  <c r="L37" i="7"/>
  <c r="L39" i="7"/>
  <c r="R16" i="7"/>
  <c r="L48" i="7"/>
  <c r="L53" i="7"/>
  <c r="L55" i="7"/>
  <c r="L64" i="7"/>
  <c r="L71" i="7"/>
  <c r="L14" i="8"/>
  <c r="L18" i="8"/>
  <c r="L22" i="8"/>
  <c r="L27" i="8"/>
  <c r="L43" i="8"/>
  <c r="L52" i="8"/>
  <c r="L59" i="8"/>
  <c r="L68" i="8"/>
  <c r="L75" i="8"/>
  <c r="L13" i="9"/>
  <c r="L17" i="9"/>
  <c r="L21" i="9"/>
  <c r="L24" i="9"/>
  <c r="L31" i="9"/>
  <c r="L40" i="9"/>
  <c r="L47" i="9"/>
  <c r="L56" i="9"/>
  <c r="L63" i="9"/>
  <c r="L72" i="9"/>
  <c r="L12" i="10"/>
  <c r="L16" i="10"/>
  <c r="L20" i="10"/>
  <c r="L28" i="10"/>
  <c r="L35" i="10"/>
  <c r="L44" i="10"/>
  <c r="L51" i="10"/>
  <c r="L60" i="10"/>
  <c r="L67" i="10"/>
  <c r="L11" i="11"/>
  <c r="S11" i="11"/>
  <c r="L15" i="11"/>
  <c r="L19" i="11"/>
  <c r="L23" i="11"/>
  <c r="L32" i="11"/>
  <c r="L39" i="11"/>
  <c r="L48" i="11"/>
  <c r="L55" i="11"/>
  <c r="L64" i="11"/>
  <c r="L71" i="11"/>
  <c r="L11" i="3"/>
  <c r="L13" i="2"/>
  <c r="L17" i="2"/>
  <c r="L25" i="2"/>
  <c r="L29" i="2"/>
  <c r="L33" i="2"/>
  <c r="L37" i="2"/>
  <c r="L41" i="2"/>
  <c r="L45" i="2"/>
  <c r="L49" i="2"/>
  <c r="L53" i="2"/>
  <c r="L57" i="2"/>
  <c r="L61" i="2"/>
  <c r="L65" i="2"/>
  <c r="L69" i="2"/>
  <c r="L73" i="2"/>
  <c r="L75" i="2"/>
  <c r="L11" i="2"/>
  <c r="L15" i="2"/>
  <c r="L19" i="2"/>
  <c r="L23" i="2"/>
  <c r="L27" i="2"/>
  <c r="L31" i="2"/>
  <c r="L35" i="2"/>
  <c r="L39" i="2"/>
  <c r="L43" i="2"/>
  <c r="L47" i="2"/>
  <c r="L51" i="2"/>
  <c r="L55" i="2"/>
  <c r="L59" i="2"/>
  <c r="L63" i="2"/>
  <c r="L67" i="2"/>
  <c r="L71" i="2"/>
  <c r="L12" i="2"/>
  <c r="L14" i="2"/>
  <c r="L16" i="2"/>
  <c r="L18" i="2"/>
  <c r="L20" i="2"/>
  <c r="L22" i="2"/>
  <c r="L24" i="2"/>
  <c r="L26" i="2"/>
  <c r="L28" i="2"/>
  <c r="L30" i="2"/>
  <c r="L32" i="2"/>
  <c r="L34" i="2"/>
  <c r="L36" i="2"/>
  <c r="L38" i="2"/>
  <c r="L40" i="2"/>
  <c r="L42" i="2"/>
  <c r="L44" i="2"/>
  <c r="L46" i="2"/>
  <c r="L48" i="2"/>
  <c r="L50" i="2"/>
  <c r="L52" i="2"/>
  <c r="L54" i="2"/>
  <c r="L56" i="2"/>
  <c r="L58" i="2"/>
  <c r="L60" i="2"/>
  <c r="L62" i="2"/>
  <c r="L64" i="2"/>
  <c r="L66" i="2"/>
  <c r="L68" i="2"/>
  <c r="L70" i="2"/>
  <c r="L72" i="2"/>
  <c r="L74" i="2"/>
  <c r="D9" i="1"/>
  <c r="C12" i="2"/>
  <c r="D10" i="1"/>
  <c r="C13" i="2"/>
  <c r="D11" i="1"/>
  <c r="C14" i="2"/>
  <c r="D12" i="1"/>
  <c r="C15" i="2"/>
  <c r="D13" i="1"/>
  <c r="C16" i="2"/>
  <c r="D14" i="1"/>
  <c r="C17" i="2"/>
  <c r="D15" i="1"/>
  <c r="C18" i="2"/>
  <c r="D16" i="1"/>
  <c r="C19" i="2"/>
  <c r="D17" i="1"/>
  <c r="C20" i="2"/>
  <c r="D18" i="1"/>
  <c r="C21" i="2"/>
  <c r="D19" i="1"/>
  <c r="C22" i="2"/>
  <c r="D20" i="1"/>
  <c r="C23" i="2"/>
  <c r="D22" i="1"/>
  <c r="C24" i="2"/>
  <c r="D23" i="1"/>
  <c r="C25" i="2"/>
  <c r="D24" i="1"/>
  <c r="C19" i="5"/>
  <c r="D25" i="1"/>
  <c r="C25" i="5"/>
  <c r="D26" i="1"/>
  <c r="C31" i="5"/>
  <c r="D27" i="1"/>
  <c r="C30" i="5"/>
  <c r="D28" i="1"/>
  <c r="D29" i="1"/>
  <c r="C16" i="5"/>
  <c r="D30" i="1"/>
  <c r="C23" i="5"/>
  <c r="D31" i="1"/>
  <c r="C27" i="5"/>
  <c r="D32" i="1"/>
  <c r="C14" i="5"/>
  <c r="D33" i="1"/>
  <c r="C13" i="5"/>
  <c r="D34" i="1"/>
  <c r="C18" i="5"/>
  <c r="D35" i="1"/>
  <c r="C22" i="5"/>
  <c r="D36" i="1"/>
  <c r="C28" i="5"/>
  <c r="D37" i="1"/>
  <c r="C15" i="5"/>
  <c r="D38" i="1"/>
  <c r="C26" i="5"/>
  <c r="D39" i="1"/>
  <c r="C20" i="5"/>
  <c r="D40" i="1"/>
  <c r="C33" i="5"/>
  <c r="D41" i="1"/>
  <c r="C11" i="5"/>
  <c r="D42" i="1"/>
  <c r="C24" i="5"/>
  <c r="D43" i="1"/>
  <c r="C12" i="5"/>
  <c r="D44" i="1"/>
  <c r="C17" i="5"/>
  <c r="D45" i="1"/>
  <c r="C21" i="5"/>
  <c r="D46" i="1"/>
  <c r="C11" i="10"/>
  <c r="D47" i="1"/>
  <c r="C12" i="10"/>
  <c r="D48" i="1"/>
  <c r="C13" i="10"/>
  <c r="D49" i="1"/>
  <c r="C14" i="10"/>
  <c r="D50" i="1"/>
  <c r="C15" i="10"/>
  <c r="D51" i="1"/>
  <c r="C16" i="10"/>
  <c r="D52" i="1"/>
  <c r="C17" i="10"/>
  <c r="D53" i="1"/>
  <c r="C18" i="10"/>
  <c r="D54" i="1"/>
  <c r="C19" i="10"/>
  <c r="D55" i="1"/>
  <c r="C20" i="10"/>
  <c r="D56" i="1"/>
  <c r="C21" i="10"/>
  <c r="D57" i="1"/>
  <c r="C11" i="11"/>
  <c r="D58" i="1"/>
  <c r="C12" i="11"/>
  <c r="D59" i="1"/>
  <c r="C13" i="11"/>
  <c r="D60" i="1"/>
  <c r="C14" i="11"/>
  <c r="D61" i="1"/>
  <c r="C15" i="11"/>
  <c r="D62" i="1"/>
  <c r="C16" i="11"/>
  <c r="D63" i="1"/>
  <c r="C17" i="11"/>
  <c r="D64" i="1"/>
  <c r="C18" i="11"/>
  <c r="D65" i="1"/>
  <c r="C19" i="11"/>
  <c r="D66" i="1"/>
  <c r="C20" i="11"/>
  <c r="D67" i="1"/>
  <c r="C11" i="8"/>
  <c r="D68" i="1"/>
  <c r="C12" i="8"/>
  <c r="D69" i="1"/>
  <c r="C13" i="8"/>
  <c r="D70" i="1"/>
  <c r="C14" i="8"/>
  <c r="D71" i="1"/>
  <c r="C15" i="8"/>
  <c r="D72" i="1"/>
  <c r="C16" i="8"/>
  <c r="D73" i="1"/>
  <c r="C17" i="8"/>
  <c r="D74" i="1"/>
  <c r="C18" i="8"/>
  <c r="D75" i="1"/>
  <c r="C19" i="8"/>
  <c r="D76" i="1"/>
  <c r="C20" i="8"/>
  <c r="D77" i="1"/>
  <c r="C21" i="8"/>
  <c r="D78" i="1"/>
  <c r="C22" i="8"/>
  <c r="D79" i="1"/>
  <c r="C23" i="8"/>
  <c r="D80" i="1"/>
  <c r="C24" i="8"/>
  <c r="D81" i="1"/>
  <c r="C25" i="8"/>
  <c r="D82" i="1"/>
  <c r="C26" i="8"/>
  <c r="D83" i="1"/>
  <c r="C27" i="8"/>
  <c r="D84" i="1"/>
  <c r="C11" i="9"/>
  <c r="D85" i="1"/>
  <c r="C12" i="9"/>
  <c r="D86" i="1"/>
  <c r="C13" i="9"/>
  <c r="D87" i="1"/>
  <c r="C14" i="9"/>
  <c r="D88" i="1"/>
  <c r="C15" i="9"/>
  <c r="D89" i="1"/>
  <c r="C16" i="9"/>
  <c r="D90" i="1"/>
  <c r="C17" i="9"/>
  <c r="D91" i="1"/>
  <c r="C18" i="9"/>
  <c r="D92" i="1"/>
  <c r="C19" i="9"/>
  <c r="D93" i="1"/>
  <c r="C20" i="9"/>
  <c r="D94" i="1"/>
  <c r="C21" i="9"/>
  <c r="D95" i="1"/>
  <c r="C22" i="9"/>
  <c r="D96" i="1"/>
  <c r="C23" i="9"/>
  <c r="D97" i="1"/>
  <c r="C24" i="9"/>
  <c r="D98" i="1"/>
  <c r="C25" i="9"/>
  <c r="D99" i="1"/>
  <c r="C26" i="9"/>
  <c r="D100" i="1"/>
  <c r="C27" i="9"/>
  <c r="D101" i="1"/>
  <c r="C28" i="9"/>
  <c r="D102" i="1"/>
  <c r="C29" i="9"/>
  <c r="D103" i="1"/>
  <c r="C30" i="9"/>
  <c r="D104" i="1"/>
  <c r="C11" i="4"/>
  <c r="D105" i="1"/>
  <c r="C12" i="4"/>
  <c r="D106" i="1"/>
  <c r="C13" i="4"/>
  <c r="D107" i="1"/>
  <c r="C14" i="4"/>
  <c r="D108" i="1"/>
  <c r="C15" i="4"/>
  <c r="D109" i="1"/>
  <c r="C16" i="4"/>
  <c r="D110" i="1"/>
  <c r="C17" i="4"/>
  <c r="D111" i="1"/>
  <c r="C18" i="4"/>
  <c r="D112" i="1"/>
  <c r="C19" i="4"/>
  <c r="D113" i="1"/>
  <c r="C20" i="4"/>
  <c r="D114" i="1"/>
  <c r="C21" i="4"/>
  <c r="D115" i="1"/>
  <c r="C22" i="4"/>
  <c r="D116" i="1"/>
  <c r="C23" i="4"/>
  <c r="D117" i="1"/>
  <c r="C24" i="4"/>
  <c r="D118" i="1"/>
  <c r="C25" i="4"/>
  <c r="D119" i="1"/>
  <c r="C26" i="4"/>
  <c r="D120" i="1"/>
  <c r="C27" i="4"/>
  <c r="D121" i="1"/>
  <c r="C28" i="4"/>
  <c r="D122" i="1"/>
  <c r="C29" i="4"/>
  <c r="D123" i="1"/>
  <c r="C30" i="4"/>
  <c r="D124" i="1"/>
  <c r="C31" i="4"/>
  <c r="D125" i="1"/>
  <c r="C32" i="4"/>
  <c r="D126" i="1"/>
  <c r="C33" i="4"/>
  <c r="D127" i="1"/>
  <c r="C34" i="4"/>
  <c r="D128" i="1"/>
  <c r="C35" i="4"/>
  <c r="D129" i="1"/>
  <c r="C36" i="4"/>
  <c r="D130" i="1"/>
  <c r="C37" i="4"/>
  <c r="D131" i="1"/>
  <c r="C38" i="4"/>
  <c r="D132" i="1"/>
  <c r="C39" i="4"/>
  <c r="D133" i="1"/>
  <c r="C40" i="4"/>
  <c r="D134" i="1"/>
  <c r="C41" i="4"/>
  <c r="D135" i="1"/>
  <c r="C42" i="4"/>
  <c r="D136" i="1"/>
  <c r="C43" i="4"/>
  <c r="D137" i="1"/>
  <c r="C44" i="4"/>
  <c r="D138" i="1"/>
  <c r="C45" i="4"/>
  <c r="D139" i="1"/>
  <c r="C46" i="4"/>
  <c r="D141" i="1"/>
  <c r="C48" i="4"/>
  <c r="D142" i="1"/>
  <c r="C49" i="4"/>
  <c r="D143" i="1"/>
  <c r="C50" i="4"/>
  <c r="D144" i="1"/>
  <c r="C51" i="4"/>
  <c r="D145" i="1"/>
  <c r="C52" i="4"/>
  <c r="D146" i="1"/>
  <c r="C53" i="4"/>
  <c r="D147" i="1"/>
  <c r="C54" i="4"/>
  <c r="D148" i="1"/>
  <c r="C55" i="4"/>
  <c r="D149" i="1"/>
  <c r="C56" i="4"/>
  <c r="D150" i="1"/>
  <c r="C57" i="4"/>
  <c r="D151" i="1"/>
  <c r="C58" i="4"/>
  <c r="D152" i="1"/>
  <c r="C59" i="4"/>
  <c r="D153" i="1"/>
  <c r="C11" i="3"/>
  <c r="D154" i="1"/>
  <c r="C12" i="3"/>
  <c r="D155" i="1"/>
  <c r="C13" i="3"/>
  <c r="D156" i="1"/>
  <c r="C14" i="3"/>
  <c r="D157" i="1"/>
  <c r="C15" i="3"/>
  <c r="D158" i="1"/>
  <c r="C16" i="3"/>
  <c r="D159" i="1"/>
  <c r="C17" i="3"/>
  <c r="D160" i="1"/>
  <c r="C18" i="3"/>
  <c r="D161" i="1"/>
  <c r="C19" i="3"/>
  <c r="D162" i="1"/>
  <c r="C20" i="3"/>
  <c r="D163" i="1"/>
  <c r="C21" i="3"/>
  <c r="D164" i="1"/>
  <c r="C22" i="3"/>
  <c r="D165" i="1"/>
  <c r="C23" i="3"/>
  <c r="D166" i="1"/>
  <c r="C24" i="3"/>
  <c r="D167" i="1"/>
  <c r="C25" i="3"/>
  <c r="D168" i="1"/>
  <c r="C26" i="3"/>
  <c r="D169" i="1"/>
  <c r="C27" i="3"/>
  <c r="D170" i="1"/>
  <c r="C28" i="3"/>
  <c r="D171" i="1"/>
  <c r="C29" i="3"/>
  <c r="D172" i="1"/>
  <c r="C30" i="3"/>
  <c r="D173" i="1"/>
  <c r="C31" i="3"/>
  <c r="D174" i="1"/>
  <c r="C32" i="3"/>
  <c r="D175" i="1"/>
  <c r="C33" i="3"/>
  <c r="D176" i="1"/>
  <c r="C34" i="3"/>
  <c r="D177" i="1"/>
  <c r="C35" i="3"/>
  <c r="D178" i="1"/>
  <c r="C36" i="3"/>
  <c r="D179" i="1"/>
  <c r="C37" i="3"/>
  <c r="D180" i="1"/>
  <c r="C38" i="3"/>
  <c r="D181" i="1"/>
  <c r="D182" i="1"/>
  <c r="C40" i="3"/>
  <c r="D183" i="1"/>
  <c r="D184" i="1"/>
  <c r="C42" i="3"/>
  <c r="D185" i="1"/>
  <c r="C43" i="3"/>
  <c r="D186" i="1"/>
  <c r="C44" i="3"/>
  <c r="D187" i="1"/>
  <c r="C45" i="3"/>
  <c r="D188" i="1"/>
  <c r="C46" i="3"/>
  <c r="D189" i="1"/>
  <c r="C47" i="3"/>
  <c r="D190" i="1"/>
  <c r="C48" i="3"/>
  <c r="D191" i="1"/>
  <c r="C49" i="3"/>
  <c r="D192" i="1"/>
  <c r="C50" i="3"/>
  <c r="D193" i="1"/>
  <c r="C51" i="3"/>
  <c r="D194" i="1"/>
  <c r="C52" i="3"/>
  <c r="D195" i="1"/>
  <c r="C53" i="3"/>
  <c r="D196" i="1"/>
  <c r="C11" i="7"/>
  <c r="D197" i="1"/>
  <c r="C12" i="7"/>
  <c r="D198" i="1"/>
  <c r="C13" i="7"/>
  <c r="D199" i="1"/>
  <c r="C14" i="7"/>
  <c r="D200" i="1"/>
  <c r="C15" i="7"/>
  <c r="D201" i="1"/>
  <c r="C16" i="7"/>
  <c r="D202" i="1"/>
  <c r="C17" i="7"/>
  <c r="D203" i="1"/>
  <c r="C18" i="7"/>
  <c r="D204" i="1"/>
  <c r="C19" i="7"/>
  <c r="D205" i="1"/>
  <c r="C20" i="7"/>
  <c r="D206" i="1"/>
  <c r="C21" i="7"/>
  <c r="D207" i="1"/>
  <c r="C22" i="7"/>
  <c r="D208" i="1"/>
  <c r="C23" i="7"/>
  <c r="D209" i="1"/>
  <c r="C24" i="7"/>
  <c r="D210" i="1"/>
  <c r="C25" i="7"/>
  <c r="D211" i="1"/>
  <c r="C26" i="7"/>
  <c r="D212" i="1"/>
  <c r="C27" i="7"/>
  <c r="D213" i="1"/>
  <c r="C28" i="7"/>
  <c r="D214" i="1"/>
  <c r="C29" i="7"/>
  <c r="D215" i="1"/>
  <c r="C30" i="7"/>
  <c r="D216" i="1"/>
  <c r="C31" i="7"/>
  <c r="D217" i="1"/>
  <c r="C32" i="7"/>
  <c r="D218" i="1"/>
  <c r="C33" i="7"/>
  <c r="D219" i="1"/>
  <c r="C34" i="7"/>
  <c r="D220" i="1"/>
  <c r="C35" i="7"/>
  <c r="D221" i="1"/>
  <c r="C36" i="7"/>
  <c r="D222" i="1"/>
  <c r="C37" i="7"/>
  <c r="D223" i="1"/>
  <c r="C38" i="7"/>
  <c r="D224" i="1"/>
  <c r="C39" i="7"/>
  <c r="D225" i="1"/>
  <c r="C40" i="7"/>
  <c r="D226" i="1"/>
  <c r="C41" i="7"/>
  <c r="D227" i="1"/>
  <c r="C42" i="7"/>
  <c r="D228" i="1"/>
  <c r="C43" i="7"/>
  <c r="D229" i="1"/>
  <c r="C44" i="7"/>
  <c r="D230" i="1"/>
  <c r="C45" i="7"/>
  <c r="D231" i="1"/>
  <c r="C46" i="7"/>
  <c r="D232" i="1"/>
  <c r="C47" i="7"/>
  <c r="D233" i="1"/>
  <c r="C48" i="7"/>
  <c r="D234" i="1"/>
  <c r="C49" i="7"/>
  <c r="D235" i="1"/>
  <c r="C50" i="7"/>
  <c r="D236" i="1"/>
  <c r="C51" i="7"/>
  <c r="D237" i="1"/>
  <c r="C11" i="6"/>
  <c r="D238" i="1"/>
  <c r="C12" i="6"/>
  <c r="D239" i="1"/>
  <c r="C13" i="6"/>
  <c r="D240" i="1"/>
  <c r="C14" i="6"/>
  <c r="D241" i="1"/>
  <c r="C15" i="6"/>
  <c r="D242" i="1"/>
  <c r="C16" i="6"/>
  <c r="D243" i="1"/>
  <c r="C17" i="6"/>
  <c r="D244" i="1"/>
  <c r="C18" i="6"/>
  <c r="D245" i="1"/>
  <c r="C19" i="6"/>
  <c r="D246" i="1"/>
  <c r="C20" i="6"/>
  <c r="D247" i="1"/>
  <c r="C21" i="6"/>
  <c r="D248" i="1"/>
  <c r="C22" i="6"/>
  <c r="D249" i="1"/>
  <c r="C23" i="6"/>
  <c r="D250" i="1"/>
  <c r="C24" i="6"/>
  <c r="D251" i="1"/>
  <c r="C25" i="6"/>
  <c r="D252" i="1"/>
  <c r="C26" i="6"/>
  <c r="D253" i="1"/>
  <c r="C27" i="6"/>
  <c r="D254" i="1"/>
  <c r="C28" i="6"/>
  <c r="D255" i="1"/>
  <c r="C29" i="6"/>
  <c r="D256" i="1"/>
  <c r="C30" i="6"/>
  <c r="D257" i="1"/>
  <c r="C31" i="6"/>
  <c r="D258" i="1"/>
  <c r="C32" i="6"/>
  <c r="D259" i="1"/>
  <c r="C33" i="6"/>
  <c r="D260" i="1"/>
  <c r="C34" i="6"/>
  <c r="D261" i="1"/>
  <c r="C35" i="6"/>
  <c r="D262" i="1"/>
  <c r="C36" i="6"/>
  <c r="D263" i="1"/>
  <c r="C37" i="6"/>
  <c r="D264" i="1"/>
  <c r="C38" i="6"/>
  <c r="D8" i="1"/>
  <c r="C11" i="2"/>
  <c r="S12" i="10"/>
  <c r="S13" i="11"/>
  <c r="S12" i="11"/>
  <c r="S11" i="9"/>
  <c r="S14" i="9"/>
  <c r="S12" i="9"/>
  <c r="S11" i="8"/>
  <c r="S14" i="7"/>
  <c r="S14" i="6"/>
  <c r="S12" i="6"/>
  <c r="S14" i="3"/>
  <c r="S16" i="4"/>
  <c r="S14" i="4"/>
  <c r="S11" i="4"/>
  <c r="S13" i="4"/>
  <c r="S18" i="4"/>
  <c r="S17" i="4"/>
  <c r="S15" i="4"/>
  <c r="S16" i="3"/>
  <c r="S15" i="3"/>
  <c r="S13" i="3"/>
  <c r="S11" i="5"/>
  <c r="S13" i="5"/>
  <c r="S11" i="2"/>
  <c r="S12" i="5"/>
  <c r="S11" i="6"/>
  <c r="S12" i="2"/>
  <c r="S12" i="8"/>
  <c r="S11" i="7"/>
  <c r="S13" i="7"/>
  <c r="S11" i="10"/>
  <c r="S12" i="3"/>
  <c r="S13" i="6"/>
  <c r="S13" i="9"/>
  <c r="S15" i="6"/>
  <c r="S16" i="7"/>
  <c r="S15" i="7"/>
  <c r="S12" i="7"/>
  <c r="S12" i="4"/>
  <c r="Q14" i="5"/>
  <c r="R14" i="5"/>
  <c r="S14" i="5"/>
</calcChain>
</file>

<file path=xl/sharedStrings.xml><?xml version="1.0" encoding="utf-8"?>
<sst xmlns="http://schemas.openxmlformats.org/spreadsheetml/2006/main" count="3336" uniqueCount="852">
  <si>
    <t>PRIIMEK</t>
  </si>
  <si>
    <t>IME</t>
  </si>
  <si>
    <t>DRUŠTVO</t>
  </si>
  <si>
    <t>KATEGORIJA</t>
  </si>
  <si>
    <t>EKIPA</t>
  </si>
  <si>
    <t>AŠKERC</t>
  </si>
  <si>
    <t>SERGEJ</t>
  </si>
  <si>
    <t>ŠD MOSTE</t>
  </si>
  <si>
    <t>CICIBANI (AKR)</t>
  </si>
  <si>
    <t>CVILAK</t>
  </si>
  <si>
    <t>MARK</t>
  </si>
  <si>
    <t>ŠD MATRICA M&amp;S GYM</t>
  </si>
  <si>
    <t>KLJUN</t>
  </si>
  <si>
    <t>DANE</t>
  </si>
  <si>
    <t>ŠK FLIPCAPRIS</t>
  </si>
  <si>
    <t>KUZMA</t>
  </si>
  <si>
    <t>ETIAN</t>
  </si>
  <si>
    <t>DŠR MURSKA SOBOTA</t>
  </si>
  <si>
    <t>FERJANČIČ</t>
  </si>
  <si>
    <t>KRISTJAN</t>
  </si>
  <si>
    <t>ŠD PARTIZAN RENČE</t>
  </si>
  <si>
    <t>GNEZDA STROSAR</t>
  </si>
  <si>
    <t>JAKA</t>
  </si>
  <si>
    <t>KLEDE</t>
  </si>
  <si>
    <t>JAKOB</t>
  </si>
  <si>
    <t>MARTINUČ</t>
  </si>
  <si>
    <t>PELICON</t>
  </si>
  <si>
    <t>TEVŽ</t>
  </si>
  <si>
    <t>VIDIĆ</t>
  </si>
  <si>
    <t>ROK</t>
  </si>
  <si>
    <t>BRODSCHNEIDER</t>
  </si>
  <si>
    <t>LAN</t>
  </si>
  <si>
    <t>ŠD ŠENTILJ</t>
  </si>
  <si>
    <t>FERK</t>
  </si>
  <si>
    <t>JURE</t>
  </si>
  <si>
    <t>IVANETIČ</t>
  </si>
  <si>
    <t>ALJAŽ</t>
  </si>
  <si>
    <t>KOS</t>
  </si>
  <si>
    <t>SVIT</t>
  </si>
  <si>
    <t>NOTERZBERG</t>
  </si>
  <si>
    <t>FELIKS</t>
  </si>
  <si>
    <t>STAMPFER</t>
  </si>
  <si>
    <t>DION</t>
  </si>
  <si>
    <t>AZIROVIĆ JANKOVEC</t>
  </si>
  <si>
    <t>TIA</t>
  </si>
  <si>
    <t>CICIBANKE (AKR)</t>
  </si>
  <si>
    <t>KREVH</t>
  </si>
  <si>
    <t>ŠPELA</t>
  </si>
  <si>
    <t>OBAL</t>
  </si>
  <si>
    <t xml:space="preserve">URŠKA </t>
  </si>
  <si>
    <t>TIBOLA</t>
  </si>
  <si>
    <t>ZOJA</t>
  </si>
  <si>
    <t>ŽIŽEK</t>
  </si>
  <si>
    <t>GERM</t>
  </si>
  <si>
    <t>NASTJA</t>
  </si>
  <si>
    <t>GOMBOC</t>
  </si>
  <si>
    <t>HARI</t>
  </si>
  <si>
    <t>NUŠA</t>
  </si>
  <si>
    <t>HORVAT</t>
  </si>
  <si>
    <t xml:space="preserve">EVA </t>
  </si>
  <si>
    <t>KOTORČEVIČ</t>
  </si>
  <si>
    <t>NEVA</t>
  </si>
  <si>
    <t>ZOBARIČ</t>
  </si>
  <si>
    <t>JUN</t>
  </si>
  <si>
    <t>AMBROŽIČ</t>
  </si>
  <si>
    <t>MANCA</t>
  </si>
  <si>
    <t>KUNAVER RATEJ</t>
  </si>
  <si>
    <t>AJDA</t>
  </si>
  <si>
    <t>ŽIVA</t>
  </si>
  <si>
    <t>ŠTERBENC</t>
  </si>
  <si>
    <t>VOCOVNIK</t>
  </si>
  <si>
    <t>MAŠA</t>
  </si>
  <si>
    <t>DEBELJAK</t>
  </si>
  <si>
    <t>ANASTASIJA</t>
  </si>
  <si>
    <t>DOLINAR</t>
  </si>
  <si>
    <t>LANA</t>
  </si>
  <si>
    <t>GOMOLJ</t>
  </si>
  <si>
    <t xml:space="preserve">NELI </t>
  </si>
  <si>
    <t>KOMEL</t>
  </si>
  <si>
    <t xml:space="preserve">LARA </t>
  </si>
  <si>
    <t>MEI PETROVČIČ</t>
  </si>
  <si>
    <t>KLAVDIA</t>
  </si>
  <si>
    <t>URŠIČ</t>
  </si>
  <si>
    <t>EBERL</t>
  </si>
  <si>
    <t>BORUT</t>
  </si>
  <si>
    <t>ČLANI (AKR)</t>
  </si>
  <si>
    <t>JAN</t>
  </si>
  <si>
    <t>KRANJEC</t>
  </si>
  <si>
    <t>MATIC</t>
  </si>
  <si>
    <t>MEŠIČ</t>
  </si>
  <si>
    <t>LUKA</t>
  </si>
  <si>
    <t>MATEJ</t>
  </si>
  <si>
    <t>ŠD SOKOL BEŽIGRAD</t>
  </si>
  <si>
    <t>ČLI</t>
  </si>
  <si>
    <t>PELJHAN</t>
  </si>
  <si>
    <t>ZOREC</t>
  </si>
  <si>
    <t>KRUSIČ</t>
  </si>
  <si>
    <t>MATJAŽ</t>
  </si>
  <si>
    <t>MOZETIČ</t>
  </si>
  <si>
    <t>TIM</t>
  </si>
  <si>
    <t>PERAS</t>
  </si>
  <si>
    <t>DAVID</t>
  </si>
  <si>
    <t>BAN</t>
  </si>
  <si>
    <t>PIA</t>
  </si>
  <si>
    <t>ČLANICE (AKR)</t>
  </si>
  <si>
    <t>ČLE</t>
  </si>
  <si>
    <t>SIMČIČ</t>
  </si>
  <si>
    <t>NEŽA</t>
  </si>
  <si>
    <t>SKUBIC</t>
  </si>
  <si>
    <t>SABINA</t>
  </si>
  <si>
    <t>ZAVRL</t>
  </si>
  <si>
    <t>KATJA</t>
  </si>
  <si>
    <t>GRIŽON</t>
  </si>
  <si>
    <t>REBEKA</t>
  </si>
  <si>
    <t>FLIPCAPRIS</t>
  </si>
  <si>
    <t>PRIMOŽIČ</t>
  </si>
  <si>
    <t>ERIKA</t>
  </si>
  <si>
    <t>SIMŠIČ</t>
  </si>
  <si>
    <t>ULA</t>
  </si>
  <si>
    <t>BALENT</t>
  </si>
  <si>
    <t>NINA</t>
  </si>
  <si>
    <t>GRMEK</t>
  </si>
  <si>
    <t>RABIČ</t>
  </si>
  <si>
    <t>TINA</t>
  </si>
  <si>
    <t>ADAMIČ</t>
  </si>
  <si>
    <t xml:space="preserve">JANEZ </t>
  </si>
  <si>
    <t>ŠD NARODNI DOM</t>
  </si>
  <si>
    <t>MLADINCI (AKR)</t>
  </si>
  <si>
    <t>AHČAN</t>
  </si>
  <si>
    <t>ŽIGA</t>
  </si>
  <si>
    <t>BUČEK</t>
  </si>
  <si>
    <t>MIHA</t>
  </si>
  <si>
    <t>FLAJS</t>
  </si>
  <si>
    <t>KRIS</t>
  </si>
  <si>
    <t>MAVEC</t>
  </si>
  <si>
    <t>NEJC</t>
  </si>
  <si>
    <t>MEH</t>
  </si>
  <si>
    <t>TIAN</t>
  </si>
  <si>
    <t>FREESTYLE SKI KLUB CELJE</t>
  </si>
  <si>
    <t>RAVNIHAR</t>
  </si>
  <si>
    <t xml:space="preserve">NIK </t>
  </si>
  <si>
    <t>ARČON</t>
  </si>
  <si>
    <t>ANŽE</t>
  </si>
  <si>
    <t>ŠD PARTIZAN RENČE 1</t>
  </si>
  <si>
    <t>COTIČ</t>
  </si>
  <si>
    <t>PAVLICA</t>
  </si>
  <si>
    <t>NACE</t>
  </si>
  <si>
    <t>SAKSIDA</t>
  </si>
  <si>
    <t>PETER</t>
  </si>
  <si>
    <t>ZORN</t>
  </si>
  <si>
    <t>ŽAN</t>
  </si>
  <si>
    <t>ČEBRON</t>
  </si>
  <si>
    <t>ŠD PARTIZAN RENČE 2</t>
  </si>
  <si>
    <t>PETARIN</t>
  </si>
  <si>
    <t>BLAŽ</t>
  </si>
  <si>
    <t>SLEJKO</t>
  </si>
  <si>
    <t>JANI</t>
  </si>
  <si>
    <t>ABRAMIČ</t>
  </si>
  <si>
    <t>KAJA</t>
  </si>
  <si>
    <t>MLADINKE (AKR)</t>
  </si>
  <si>
    <t>MIKELN</t>
  </si>
  <si>
    <t>LIZA</t>
  </si>
  <si>
    <t>MISLEJ</t>
  </si>
  <si>
    <t>ANA</t>
  </si>
  <si>
    <t>ČOPI</t>
  </si>
  <si>
    <t>MAJA</t>
  </si>
  <si>
    <t>ERNIŠA</t>
  </si>
  <si>
    <t>LARA</t>
  </si>
  <si>
    <t>NAJŽAR</t>
  </si>
  <si>
    <t>POLANŠČEK</t>
  </si>
  <si>
    <t>ALEŠA</t>
  </si>
  <si>
    <t>STANČIN</t>
  </si>
  <si>
    <t>BINKAR</t>
  </si>
  <si>
    <t>MARTINA</t>
  </si>
  <si>
    <t xml:space="preserve">GAZIČ </t>
  </si>
  <si>
    <t>MIA</t>
  </si>
  <si>
    <t>VIDMAR GAJŠEK</t>
  </si>
  <si>
    <t>DOROTEJA</t>
  </si>
  <si>
    <t>KULENOVIČ</t>
  </si>
  <si>
    <t>TARIN</t>
  </si>
  <si>
    <t>MLE</t>
  </si>
  <si>
    <t>PIŠKUR</t>
  </si>
  <si>
    <t>JONA</t>
  </si>
  <si>
    <t>ŠTURM</t>
  </si>
  <si>
    <t>NIKA</t>
  </si>
  <si>
    <t>NEMEC</t>
  </si>
  <si>
    <t>SARA</t>
  </si>
  <si>
    <t>TERČON</t>
  </si>
  <si>
    <t>LEA</t>
  </si>
  <si>
    <t>URDIH</t>
  </si>
  <si>
    <t>VIDIČ</t>
  </si>
  <si>
    <t>ALIČ</t>
  </si>
  <si>
    <t>ELA</t>
  </si>
  <si>
    <t>MLAJŠE DEKLICE (AKR)</t>
  </si>
  <si>
    <t>KAVAŠ</t>
  </si>
  <si>
    <t>LESJAK GOLOB</t>
  </si>
  <si>
    <t>ARIANA</t>
  </si>
  <si>
    <t>PREINFALK</t>
  </si>
  <si>
    <t>VITA</t>
  </si>
  <si>
    <t>SEFERAJ</t>
  </si>
  <si>
    <t>HANA</t>
  </si>
  <si>
    <t>BUZETI</t>
  </si>
  <si>
    <t>ZALA</t>
  </si>
  <si>
    <t>FARTELJ</t>
  </si>
  <si>
    <t xml:space="preserve">MAŠA </t>
  </si>
  <si>
    <t xml:space="preserve">EMA </t>
  </si>
  <si>
    <t xml:space="preserve">ŽIVA </t>
  </si>
  <si>
    <t>ILIČ</t>
  </si>
  <si>
    <t>KATARINA</t>
  </si>
  <si>
    <t>ŠABJAN</t>
  </si>
  <si>
    <t>IVA</t>
  </si>
  <si>
    <t>GAZIČ</t>
  </si>
  <si>
    <t>FLIPCAPRIS 1</t>
  </si>
  <si>
    <t>IVIČIČ TOTH</t>
  </si>
  <si>
    <t>KLEA</t>
  </si>
  <si>
    <t>MADŽAROVIČ</t>
  </si>
  <si>
    <t xml:space="preserve">TAYRA </t>
  </si>
  <si>
    <t>MALEČKAR</t>
  </si>
  <si>
    <t>TJAŠA</t>
  </si>
  <si>
    <t>PODLOGAR</t>
  </si>
  <si>
    <t>ANIKA</t>
  </si>
  <si>
    <t>PRAŠNIKAR</t>
  </si>
  <si>
    <t>LIA</t>
  </si>
  <si>
    <t>HÜBEL</t>
  </si>
  <si>
    <t>LINDA</t>
  </si>
  <si>
    <t>FLIPCAPRIS 2</t>
  </si>
  <si>
    <t>DITI</t>
  </si>
  <si>
    <t>MILHARČIČ</t>
  </si>
  <si>
    <t>LAURA</t>
  </si>
  <si>
    <t>MOČIBOB</t>
  </si>
  <si>
    <t>SOFIA</t>
  </si>
  <si>
    <t>NIJA</t>
  </si>
  <si>
    <t>MATRICA GYM</t>
  </si>
  <si>
    <t>KOŠIR</t>
  </si>
  <si>
    <t>NAJA</t>
  </si>
  <si>
    <t>PODLIPNIK</t>
  </si>
  <si>
    <t>RUPAR</t>
  </si>
  <si>
    <t>ŽANA</t>
  </si>
  <si>
    <t>SMREKAR</t>
  </si>
  <si>
    <t>GUŠTIN</t>
  </si>
  <si>
    <t>MAJA FRANKA</t>
  </si>
  <si>
    <t>MDE</t>
  </si>
  <si>
    <t>PERME</t>
  </si>
  <si>
    <t>PERŠIČ</t>
  </si>
  <si>
    <t>POČIVAVŠEK</t>
  </si>
  <si>
    <t>PETRA</t>
  </si>
  <si>
    <t>REPOVŠ</t>
  </si>
  <si>
    <t>LINA</t>
  </si>
  <si>
    <t>TEPINA</t>
  </si>
  <si>
    <t>LUNA</t>
  </si>
  <si>
    <t>KOŠORK</t>
  </si>
  <si>
    <t>ENJA</t>
  </si>
  <si>
    <t>KUSTEC</t>
  </si>
  <si>
    <t>MARTA</t>
  </si>
  <si>
    <t>LUKETA TOPLIČANEC</t>
  </si>
  <si>
    <t>MINJA</t>
  </si>
  <si>
    <t>PLETERSKI</t>
  </si>
  <si>
    <t>POZNIK</t>
  </si>
  <si>
    <t>BRINA</t>
  </si>
  <si>
    <t>FABIJAN</t>
  </si>
  <si>
    <t xml:space="preserve">TAJA </t>
  </si>
  <si>
    <t>KRKOČ</t>
  </si>
  <si>
    <t>URŠULA</t>
  </si>
  <si>
    <t>SAMEC</t>
  </si>
  <si>
    <t xml:space="preserve">MARUŠA </t>
  </si>
  <si>
    <t>CAJNKO</t>
  </si>
  <si>
    <t xml:space="preserve">KIARA NISA </t>
  </si>
  <si>
    <t>JELEN</t>
  </si>
  <si>
    <t>NAOMI</t>
  </si>
  <si>
    <t>POMPERGER</t>
  </si>
  <si>
    <t>LANA LARA</t>
  </si>
  <si>
    <t>ŠINKIČ</t>
  </si>
  <si>
    <t>VELIČKI</t>
  </si>
  <si>
    <t>ŽINKO</t>
  </si>
  <si>
    <t>BJELIČ</t>
  </si>
  <si>
    <t>JAŠA</t>
  </si>
  <si>
    <t>MLAJŠI DEČKI (AKR)</t>
  </si>
  <si>
    <t>JAKŠIČ RENGEO</t>
  </si>
  <si>
    <t>BORIS</t>
  </si>
  <si>
    <t>KALAN</t>
  </si>
  <si>
    <t xml:space="preserve">GREGA </t>
  </si>
  <si>
    <t>LESKOŠEK</t>
  </si>
  <si>
    <t>NIK</t>
  </si>
  <si>
    <t>LISAC</t>
  </si>
  <si>
    <t>LIAM</t>
  </si>
  <si>
    <t>NOVLJAN</t>
  </si>
  <si>
    <t>SENČIČ ŠTRAUS</t>
  </si>
  <si>
    <t>FILIP</t>
  </si>
  <si>
    <t>ŠKRINJAR</t>
  </si>
  <si>
    <t xml:space="preserve">EMANUEL </t>
  </si>
  <si>
    <t>BRAČIČ</t>
  </si>
  <si>
    <t>MDI</t>
  </si>
  <si>
    <t>KOLAR</t>
  </si>
  <si>
    <t xml:space="preserve">ANŽE </t>
  </si>
  <si>
    <t>PETRENKO</t>
  </si>
  <si>
    <t>ANDREI</t>
  </si>
  <si>
    <t>PETRIČ</t>
  </si>
  <si>
    <t>MAJ BLAŽ</t>
  </si>
  <si>
    <t>VIDMAR</t>
  </si>
  <si>
    <t>MIK</t>
  </si>
  <si>
    <t>WINKLER VENGUST</t>
  </si>
  <si>
    <t>LEV</t>
  </si>
  <si>
    <t>BRICELJ</t>
  </si>
  <si>
    <t>GOSPODARIČ</t>
  </si>
  <si>
    <t>GORAZD</t>
  </si>
  <si>
    <t>KARIČ</t>
  </si>
  <si>
    <t>ADEN</t>
  </si>
  <si>
    <t xml:space="preserve">KOGOJ </t>
  </si>
  <si>
    <t>TIN ERNEST</t>
  </si>
  <si>
    <t>ZAVRŠAN</t>
  </si>
  <si>
    <t>JURIJ</t>
  </si>
  <si>
    <t>ŠD MOSTE 1</t>
  </si>
  <si>
    <t>PETAN</t>
  </si>
  <si>
    <t>POHOLE MALIS</t>
  </si>
  <si>
    <t>TILEN</t>
  </si>
  <si>
    <t>POVŠE</t>
  </si>
  <si>
    <t>VRATARIČ</t>
  </si>
  <si>
    <t>KLEMEN</t>
  </si>
  <si>
    <t>BLEIWEIS</t>
  </si>
  <si>
    <t>URH</t>
  </si>
  <si>
    <t>ŠD NARODNI DOM 1</t>
  </si>
  <si>
    <t>BRAJNIK</t>
  </si>
  <si>
    <t xml:space="preserve">JAKOB LUN </t>
  </si>
  <si>
    <t>HOČEVAR</t>
  </si>
  <si>
    <t>MARTIN</t>
  </si>
  <si>
    <t>HOJKER ŠIVIC</t>
  </si>
  <si>
    <t>TOBIJA</t>
  </si>
  <si>
    <t>MAJ</t>
  </si>
  <si>
    <t>ŠETINA</t>
  </si>
  <si>
    <t>IHTIJAREVIĆ</t>
  </si>
  <si>
    <t>TARIK</t>
  </si>
  <si>
    <t>ŠD NARODNI DOM 2</t>
  </si>
  <si>
    <t>KOŠMERLJ</t>
  </si>
  <si>
    <t>PLANINC</t>
  </si>
  <si>
    <t>PODGORŠEK</t>
  </si>
  <si>
    <t>STRAŽIŠAR</t>
  </si>
  <si>
    <t xml:space="preserve">VID </t>
  </si>
  <si>
    <t>ŠORN</t>
  </si>
  <si>
    <t>MAKS</t>
  </si>
  <si>
    <t>BREMEC</t>
  </si>
  <si>
    <t>LANGO</t>
  </si>
  <si>
    <t>ENEJ</t>
  </si>
  <si>
    <t xml:space="preserve">AHAC </t>
  </si>
  <si>
    <t>ŠTRUKELJ</t>
  </si>
  <si>
    <t>ČANDIĆ</t>
  </si>
  <si>
    <t>ELMA</t>
  </si>
  <si>
    <t>STAREJŠE DEKLICE (AKR)</t>
  </si>
  <si>
    <t>HOJNIK</t>
  </si>
  <si>
    <t>KUHAR</t>
  </si>
  <si>
    <t>ASJA</t>
  </si>
  <si>
    <t>RAŠIČ</t>
  </si>
  <si>
    <t xml:space="preserve">SUKANOVIĆ </t>
  </si>
  <si>
    <t xml:space="preserve">LEJLA </t>
  </si>
  <si>
    <t>GYOREK</t>
  </si>
  <si>
    <t>KLARA</t>
  </si>
  <si>
    <t xml:space="preserve">AMADEJA </t>
  </si>
  <si>
    <t>KOČAR</t>
  </si>
  <si>
    <t>LENA</t>
  </si>
  <si>
    <t>KOVAČEC</t>
  </si>
  <si>
    <t xml:space="preserve">KATARINA </t>
  </si>
  <si>
    <t>VINKOVIČ</t>
  </si>
  <si>
    <t xml:space="preserve">AZRA </t>
  </si>
  <si>
    <t>BLAŽEK</t>
  </si>
  <si>
    <t>LUCIJA</t>
  </si>
  <si>
    <t>BREZAR</t>
  </si>
  <si>
    <t xml:space="preserve">GREGORIČ </t>
  </si>
  <si>
    <t xml:space="preserve">VALENTINA </t>
  </si>
  <si>
    <t>DAYNA</t>
  </si>
  <si>
    <t>MAGDIČ</t>
  </si>
  <si>
    <t>MELISA</t>
  </si>
  <si>
    <t>SCARLET</t>
  </si>
  <si>
    <t>JAKŠIČ</t>
  </si>
  <si>
    <t>HANKA</t>
  </si>
  <si>
    <t>REP</t>
  </si>
  <si>
    <t>REVEN</t>
  </si>
  <si>
    <t>EVA</t>
  </si>
  <si>
    <t>ŽALEC</t>
  </si>
  <si>
    <t xml:space="preserve">ANA </t>
  </si>
  <si>
    <t>BODLAJ</t>
  </si>
  <si>
    <t>SDE</t>
  </si>
  <si>
    <t>BUTALA</t>
  </si>
  <si>
    <t>ANJA</t>
  </si>
  <si>
    <t>PAŠ</t>
  </si>
  <si>
    <t>PROTIĆ</t>
  </si>
  <si>
    <t>TAJA</t>
  </si>
  <si>
    <t>SRŠEN</t>
  </si>
  <si>
    <t>SOČA</t>
  </si>
  <si>
    <t>AJKIČ</t>
  </si>
  <si>
    <t>ANDREJEK</t>
  </si>
  <si>
    <t>EMA</t>
  </si>
  <si>
    <t>RADUHA</t>
  </si>
  <si>
    <t>TUBIN</t>
  </si>
  <si>
    <t xml:space="preserve">TEJA </t>
  </si>
  <si>
    <t>ČERNE</t>
  </si>
  <si>
    <t xml:space="preserve">MARISA </t>
  </si>
  <si>
    <t>KOŽLIN</t>
  </si>
  <si>
    <t>LUKEŽIČ</t>
  </si>
  <si>
    <t>ŽVANUT</t>
  </si>
  <si>
    <t xml:space="preserve">VERONIKA </t>
  </si>
  <si>
    <t>GRAHEK</t>
  </si>
  <si>
    <t>BOR</t>
  </si>
  <si>
    <t>STAREJŠI DEČKI (AKR)</t>
  </si>
  <si>
    <t>SELIČ</t>
  </si>
  <si>
    <t>STEPIŠNIK</t>
  </si>
  <si>
    <t>VID</t>
  </si>
  <si>
    <t>ŠUPUKOVIĆ</t>
  </si>
  <si>
    <t>AMEL</t>
  </si>
  <si>
    <t>FRAS</t>
  </si>
  <si>
    <t>ŠAVEL</t>
  </si>
  <si>
    <t>MILO</t>
  </si>
  <si>
    <t>ŠKEDELJ</t>
  </si>
  <si>
    <t xml:space="preserve">AN </t>
  </si>
  <si>
    <t>GORTNAR</t>
  </si>
  <si>
    <t>KRAJNIK</t>
  </si>
  <si>
    <t>JUŠ</t>
  </si>
  <si>
    <t>RAMOVŠ</t>
  </si>
  <si>
    <t xml:space="preserve">ARNE </t>
  </si>
  <si>
    <t>SDI</t>
  </si>
  <si>
    <t>FURLAN</t>
  </si>
  <si>
    <t>JELEN VRBOVŠEK</t>
  </si>
  <si>
    <t>SOTLAR</t>
  </si>
  <si>
    <t>VITO</t>
  </si>
  <si>
    <t>WAGNER</t>
  </si>
  <si>
    <t>AGIĆ</t>
  </si>
  <si>
    <t>LEONARDO ARNEJ</t>
  </si>
  <si>
    <t>KALTNEKAR</t>
  </si>
  <si>
    <t>KRAJC</t>
  </si>
  <si>
    <t>OSKAR</t>
  </si>
  <si>
    <t>LENASSI</t>
  </si>
  <si>
    <t>PATRIK</t>
  </si>
  <si>
    <t>JERNEJ</t>
  </si>
  <si>
    <t>SKOMINA</t>
  </si>
  <si>
    <t>DOMEN</t>
  </si>
  <si>
    <t>ŠULIGOJ</t>
  </si>
  <si>
    <t>SEZNAM TEKMOVALCEV</t>
  </si>
  <si>
    <t>IME IN PRIIMEK</t>
  </si>
  <si>
    <t>CICIBANI</t>
  </si>
  <si>
    <t>CICIBANKE</t>
  </si>
  <si>
    <t>POLJUBNA SESTAVA</t>
  </si>
  <si>
    <t>OBVEZNA SESTAVA</t>
  </si>
  <si>
    <t>1.</t>
  </si>
  <si>
    <t>2.</t>
  </si>
  <si>
    <t>3.</t>
  </si>
  <si>
    <t>Ocena</t>
  </si>
  <si>
    <t>Čas leta</t>
  </si>
  <si>
    <t>Težavnost</t>
  </si>
  <si>
    <t>SKUPAJ</t>
  </si>
  <si>
    <t>M.</t>
  </si>
  <si>
    <t>REZULTATI DRŽAVNEGA PRVENSTVA V SKOKIH NA VELIKI PROŽNI PONJAVI - Murska Sobota, 14.04.2018</t>
  </si>
  <si>
    <t>KATEGORIJA:  CICIBANI - Ekipno</t>
  </si>
  <si>
    <t>MLAJŠI DEČKI</t>
  </si>
  <si>
    <t>KATEGORIJA:  MLAJŠI DEČKI - Ekipno</t>
  </si>
  <si>
    <t>MLAJŠE DEKLICE</t>
  </si>
  <si>
    <t>KATEGORIJA:  MLAJŠE DEKLICE - Ekipno</t>
  </si>
  <si>
    <t>STAREJŠI DEČKI</t>
  </si>
  <si>
    <t>KATEGORIJA:  STAREJŠI DEČKI - Ekipno</t>
  </si>
  <si>
    <t>STAREJŠE DEKLICE</t>
  </si>
  <si>
    <t>KATEGORIJA:  STAREJŠE DEKLICE - Ekipno</t>
  </si>
  <si>
    <t>MLADINCI</t>
  </si>
  <si>
    <t>KATEGORIJA:  MLADINCI - Ekipno</t>
  </si>
  <si>
    <t>MLADINKE</t>
  </si>
  <si>
    <t>KATEGORIJA:  MLADINKE - Ekipno</t>
  </si>
  <si>
    <t>KATEGORIJA:  MLADINKE - Posamezno</t>
  </si>
  <si>
    <t>KATEGORIJA:  MLADINCI - Posamezno</t>
  </si>
  <si>
    <t>KATEGORIJA:  STAREJŠE DEKLICE - Posamezno</t>
  </si>
  <si>
    <t>KATEGORIJA:  STAREJŠI DEČKI - Posamezno</t>
  </si>
  <si>
    <t>KATEGORIJA:  MLAJŠE DEKLICE - Posamezno</t>
  </si>
  <si>
    <t>KATEGORIJA:  MLAJŠI DEČKI - Posamezno</t>
  </si>
  <si>
    <t>KATEGORIJA:  CICIBANI - Posamezno</t>
  </si>
  <si>
    <t>KATEGORIJA:  CICIBANKE - Posamezno</t>
  </si>
  <si>
    <t>KATEGORIJA:  CICIBANKE - Ekipno</t>
  </si>
  <si>
    <t>ČLANI</t>
  </si>
  <si>
    <t>KATEGORIJA:  ČLANI - Ekipno</t>
  </si>
  <si>
    <t>KATEGORIJA:  ČLANI - Posamezno</t>
  </si>
  <si>
    <t>ČLANICE</t>
  </si>
  <si>
    <t>KATEGORIJA:  ČLANICE - Ekipno</t>
  </si>
  <si>
    <t>KATEGORIJA:  ČLANICE - Posamezno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</si>
  <si>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</si>
  <si>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</si>
  <si>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</si>
  <si>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</si>
  <si>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</si>
  <si>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</si>
  <si>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</si>
  <si>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</si>
  <si>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</si>
  <si>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</si>
  <si>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</si>
  <si>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</si>
  <si>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</si>
  <si>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</si>
  <si>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</si>
  <si>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</si>
  <si>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</si>
  <si>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</si>
  <si>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</si>
  <si>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URŠKA</t>
  </si>
  <si>
    <t>E1</t>
  </si>
  <si>
    <t>E2</t>
  </si>
  <si>
    <t>ŠD SOKOL BEŽIGAD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</si>
  <si>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</si>
  <si>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</si>
  <si>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</si>
  <si>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</si>
  <si>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</si>
  <si>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</si>
  <si>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</si>
  <si>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</si>
  <si>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</si>
  <si>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</si>
  <si>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</si>
  <si>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</si>
  <si>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</si>
  <si>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</si>
  <si>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</si>
  <si>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</si>
  <si>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</si>
  <si>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</si>
  <si>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</si>
  <si>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</si>
  <si>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</si>
  <si>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</si>
  <si>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</si>
  <si>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</si>
  <si>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</si>
  <si>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</si>
  <si>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</si>
  <si>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ŠK FLIPCAPRIS 2</t>
  </si>
  <si>
    <t>ŠK FLIPCAPRIS 1</t>
  </si>
  <si>
    <t>ŠD MOSTE 2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</si>
  <si>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</si>
  <si>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</si>
  <si>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</si>
  <si>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</si>
  <si>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</si>
  <si>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</si>
  <si>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</si>
  <si>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</si>
  <si>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</si>
  <si>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</si>
  <si>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</si>
  <si>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</si>
  <si>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</si>
  <si>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</si>
  <si>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</si>
  <si>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</si>
  <si>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ANA ERŽEN</t>
  </si>
  <si>
    <t>MARK ZUPANC</t>
  </si>
  <si>
    <t>TADEJ JELOVČAN</t>
  </si>
  <si>
    <t>ERŽEN</t>
  </si>
  <si>
    <t>ZUPANC</t>
  </si>
  <si>
    <t>JELOVČAN</t>
  </si>
  <si>
    <t>TADEJ</t>
  </si>
  <si>
    <t>X</t>
  </si>
  <si>
    <t>Jaša</t>
  </si>
  <si>
    <t>Škraban</t>
  </si>
  <si>
    <t>Mija</t>
  </si>
  <si>
    <t>Žizmond</t>
  </si>
  <si>
    <t>DŠR MURSKA SOBOTA 1</t>
  </si>
  <si>
    <t>DŠR MURSKA SOBOTA 2</t>
  </si>
  <si>
    <t>ŠD ŠENTILJ P</t>
  </si>
  <si>
    <t>REZULTATI DRŽAVNO PRVENSTVO 2018</t>
  </si>
  <si>
    <t>SERGEJ AŠKERC</t>
  </si>
  <si>
    <t>MARK CVILAK</t>
  </si>
  <si>
    <t>DANE KLJUN</t>
  </si>
  <si>
    <t>ETIAN KUZMA</t>
  </si>
  <si>
    <t>KRISTJAN FERJANČIČ</t>
  </si>
  <si>
    <t>JAKA GNEZDA STROSAR</t>
  </si>
  <si>
    <t>JAKOB KLEDE</t>
  </si>
  <si>
    <t>MARK MARTINUČ</t>
  </si>
  <si>
    <t>TEVŽ PELICON</t>
  </si>
  <si>
    <t>ROK VIDIĆ</t>
  </si>
  <si>
    <t>LAN BRODSCHNEIDER</t>
  </si>
  <si>
    <t>JURE FERK</t>
  </si>
  <si>
    <t>ALJAŽ IVANETIČ</t>
  </si>
  <si>
    <t>FELIKS NOTERZBERG</t>
  </si>
  <si>
    <t>DION STAMPFER</t>
  </si>
  <si>
    <t>Žizmond Jaša</t>
  </si>
  <si>
    <t>TIA AZIROVIĆ JANKOVEC</t>
  </si>
  <si>
    <t>ŠPELA KREVH</t>
  </si>
  <si>
    <t>URŠKA OBAL</t>
  </si>
  <si>
    <t>ZOJA TIBOLA</t>
  </si>
  <si>
    <t>Mija Škraban</t>
  </si>
  <si>
    <t>NASTJA GERM</t>
  </si>
  <si>
    <t>ELA GOMBOC</t>
  </si>
  <si>
    <t>NUŠA HARI</t>
  </si>
  <si>
    <t>EVA  HORVAT</t>
  </si>
  <si>
    <t>NEVA KOTORČEVIČ</t>
  </si>
  <si>
    <t>JUN ZOBARIČ</t>
  </si>
  <si>
    <t>MANCA AMBROŽIČ</t>
  </si>
  <si>
    <t>AJDA KUNAVER RATEJ</t>
  </si>
  <si>
    <t>ŽIVA KUNAVER RATEJ</t>
  </si>
  <si>
    <t>AJDA ŠTERBENC</t>
  </si>
  <si>
    <t>MAŠA VOCOVNIK</t>
  </si>
  <si>
    <t>ANASTASIJA DEBELJAK</t>
  </si>
  <si>
    <t>LANA DOLINAR</t>
  </si>
  <si>
    <t>NELI  GOMOLJ</t>
  </si>
  <si>
    <t>LARA  KOMEL</t>
  </si>
  <si>
    <t>KLAVDIA MEI PETROVČIČ</t>
  </si>
  <si>
    <t>ZOJA URŠIČ</t>
  </si>
  <si>
    <t>ZOJA ŽIŽEK</t>
  </si>
  <si>
    <t>MURSKA SOBOTA 14.4.2018</t>
  </si>
  <si>
    <t>Šturm</t>
  </si>
  <si>
    <t>Jona</t>
  </si>
  <si>
    <t>Budišin</t>
  </si>
  <si>
    <t>Ema</t>
  </si>
  <si>
    <t>Šuligoj</t>
  </si>
  <si>
    <t>Tim</t>
  </si>
  <si>
    <t>Gal</t>
  </si>
  <si>
    <t>P</t>
  </si>
  <si>
    <t>JAŠA BJELIČ</t>
  </si>
  <si>
    <t>BORIS JAKŠIČ RENGEO</t>
  </si>
  <si>
    <t>GREGA  KALAN</t>
  </si>
  <si>
    <t>NIK LESKOŠEK</t>
  </si>
  <si>
    <t>LIAM LISAC</t>
  </si>
  <si>
    <t>JAN NOVLJAN</t>
  </si>
  <si>
    <t>FILIP SENČIČ ŠTRAUS</t>
  </si>
  <si>
    <t>EMANUEL  ŠKRINJAR</t>
  </si>
  <si>
    <t>ŽIGA BRAČIČ</t>
  </si>
  <si>
    <t>ANŽE  KOLAR</t>
  </si>
  <si>
    <t>ANDREI PETRENKO</t>
  </si>
  <si>
    <t>MAJ BLAŽ PETRIČ</t>
  </si>
  <si>
    <t>MIK VIDMAR</t>
  </si>
  <si>
    <t>LEV WINKLER VENGUST</t>
  </si>
  <si>
    <t>LUKA AMBROŽIČ</t>
  </si>
  <si>
    <t>LAN BRICELJ</t>
  </si>
  <si>
    <t>GORAZD GOSPODARIČ</t>
  </si>
  <si>
    <t>ADEN KARIČ</t>
  </si>
  <si>
    <t xml:space="preserve">TIN ERNEST KOGOJ </t>
  </si>
  <si>
    <t>LUKA ZAVRŠAN</t>
  </si>
  <si>
    <t>JURIJ KUSTEC</t>
  </si>
  <si>
    <t>TIM PETAN</t>
  </si>
  <si>
    <t>TILEN POHOLE MALIS</t>
  </si>
  <si>
    <t>FILIP POVŠE</t>
  </si>
  <si>
    <t>KLEMEN VRATARIČ</t>
  </si>
  <si>
    <t>URH BLEIWEIS</t>
  </si>
  <si>
    <t>JAKOB LUN  BRAJNIK</t>
  </si>
  <si>
    <t>MARTIN HOČEVAR</t>
  </si>
  <si>
    <t>MATEJ ŠETINA</t>
  </si>
  <si>
    <t>MAJ HORVAT</t>
  </si>
  <si>
    <t>TOBIJA HOJKER ŠIVIC</t>
  </si>
  <si>
    <t>TARIK IHTIJAREVIĆ</t>
  </si>
  <si>
    <t>TIM KOŠMERLJ</t>
  </si>
  <si>
    <t>PETER PLANINC</t>
  </si>
  <si>
    <t>NEJC PODGORŠEK</t>
  </si>
  <si>
    <t>VID  STRAŽIŠAR</t>
  </si>
  <si>
    <t>MAKS ŠORN</t>
  </si>
  <si>
    <t>MATIC BREMEC</t>
  </si>
  <si>
    <t>MATIC JELEN</t>
  </si>
  <si>
    <t>ENEJ LANGO</t>
  </si>
  <si>
    <t>AHAC  PAVLICA</t>
  </si>
  <si>
    <t>BLAŽ ŠTRUKELJ</t>
  </si>
  <si>
    <t>JAN URDIH</t>
  </si>
  <si>
    <t>Tim Šuligoj</t>
  </si>
  <si>
    <t>Gal Žizmond</t>
  </si>
  <si>
    <t>ELA ALIČ</t>
  </si>
  <si>
    <t>URŠKA  KAVAŠ</t>
  </si>
  <si>
    <t>ARIANA LESJAK GOLOB</t>
  </si>
  <si>
    <t>VITA PREINFALK</t>
  </si>
  <si>
    <t>HANA SEFERAJ</t>
  </si>
  <si>
    <t>ZALA BUZETI</t>
  </si>
  <si>
    <t>MAŠA  FARTELJ</t>
  </si>
  <si>
    <t>EMA  HORVAT</t>
  </si>
  <si>
    <t>ŽIVA  HORVAT</t>
  </si>
  <si>
    <t>KATARINA ILIČ</t>
  </si>
  <si>
    <t>IVA ŠABJAN</t>
  </si>
  <si>
    <t>VITA GAZIČ</t>
  </si>
  <si>
    <t>KLEA IVIČIČ TOTH</t>
  </si>
  <si>
    <t>TAYRA  MADŽAROVIČ</t>
  </si>
  <si>
    <t>TJAŠA MALEČKAR</t>
  </si>
  <si>
    <t>ANIKA PODLOGAR</t>
  </si>
  <si>
    <t>LIA PRAŠNIKAR</t>
  </si>
  <si>
    <t>LINDA HÜBEL</t>
  </si>
  <si>
    <t>DITI KLJUN</t>
  </si>
  <si>
    <t>LAURA MILHARČIČ</t>
  </si>
  <si>
    <t>SOFIA MOČIBOB</t>
  </si>
  <si>
    <t>NIJA CVILAK</t>
  </si>
  <si>
    <t>NAJA KOŠIR</t>
  </si>
  <si>
    <t>AJDA PODLIPNIK</t>
  </si>
  <si>
    <t>ŽANA RUPAR</t>
  </si>
  <si>
    <t>PIA SMREKAR</t>
  </si>
  <si>
    <t>MAJA ŠTURM</t>
  </si>
  <si>
    <t>MAJA FRANKA GUŠTIN</t>
  </si>
  <si>
    <t>ZALA PERME</t>
  </si>
  <si>
    <t>ZALA PERŠIČ</t>
  </si>
  <si>
    <t>PETRA POČIVAVŠEK</t>
  </si>
  <si>
    <t>LINA REPOVŠ</t>
  </si>
  <si>
    <t>LUNA TEPINA</t>
  </si>
  <si>
    <t>SARA AMBROŽIČ</t>
  </si>
  <si>
    <t>ENJA KOŠORK</t>
  </si>
  <si>
    <t>MARTA KUSTEC</t>
  </si>
  <si>
    <t>MINJA LUKETA TOPLIČANEC</t>
  </si>
  <si>
    <t>NIKA PLETERSKI</t>
  </si>
  <si>
    <t>BRINA POZNIK</t>
  </si>
  <si>
    <t>TAJA  FABIJAN</t>
  </si>
  <si>
    <t>URŠULA KRKOČ</t>
  </si>
  <si>
    <t>MARUŠA  SAMEC</t>
  </si>
  <si>
    <t>VITA SLEJKO</t>
  </si>
  <si>
    <t>KIARA NISA  CAJNKO</t>
  </si>
  <si>
    <t>NAOMI JELEN</t>
  </si>
  <si>
    <t>LANA LARA POMPERGER</t>
  </si>
  <si>
    <t>ZALA ŠINKIČ</t>
  </si>
  <si>
    <t>ZOJA VELIČKI</t>
  </si>
  <si>
    <t>KLEA ŽINKO</t>
  </si>
  <si>
    <t>Jona Šturm</t>
  </si>
  <si>
    <t>Ema Budišin</t>
  </si>
  <si>
    <t>Zalar</t>
  </si>
  <si>
    <t>Urša</t>
  </si>
  <si>
    <t>ALEXEJA</t>
  </si>
  <si>
    <t>KOROŠEC</t>
  </si>
  <si>
    <t>SIMON</t>
  </si>
  <si>
    <t>ŠIPOŠ MENLE</t>
  </si>
  <si>
    <t>Čebran</t>
  </si>
  <si>
    <t>Žiga</t>
  </si>
  <si>
    <t>BOR GRAHEK</t>
  </si>
  <si>
    <t>NIK SELIČ</t>
  </si>
  <si>
    <t>VID STEPIŠNIK</t>
  </si>
  <si>
    <t>AMEL ŠUPUKOVIĆ</t>
  </si>
  <si>
    <t>TIAN FRAS</t>
  </si>
  <si>
    <t>ENEJ KUZMA</t>
  </si>
  <si>
    <t>MILO ŠAVEL</t>
  </si>
  <si>
    <t>AN  ŠKEDELJ</t>
  </si>
  <si>
    <t>MATEJ GORTNAR</t>
  </si>
  <si>
    <t>JUŠ KRAJNIK</t>
  </si>
  <si>
    <t>TILEN PODLIPNIK</t>
  </si>
  <si>
    <t>ARNE  RAMOVŠ</t>
  </si>
  <si>
    <t>LUKA BODLAJ</t>
  </si>
  <si>
    <t>SIMON KOROŠEC</t>
  </si>
  <si>
    <t>VID JELEN VRBOVŠEK</t>
  </si>
  <si>
    <t>BLAŽ ŠIPOŠ MENLE</t>
  </si>
  <si>
    <t>VITO SOTLAR</t>
  </si>
  <si>
    <t>NEJC WAGNER</t>
  </si>
  <si>
    <t>LEONARDO ARNEJ AGIĆ</t>
  </si>
  <si>
    <t>ROK KALTNEKAR</t>
  </si>
  <si>
    <t>OSKAR KRAJC</t>
  </si>
  <si>
    <t>MATIC LENASSI</t>
  </si>
  <si>
    <t>ŽIGA MOZETIČ</t>
  </si>
  <si>
    <t>PATRIK NEMEC</t>
  </si>
  <si>
    <t>JERNEJ PELICON</t>
  </si>
  <si>
    <t>JURE RUPAR</t>
  </si>
  <si>
    <t>DOMEN SKOMINA</t>
  </si>
  <si>
    <t>JAN ŠULIGOJ</t>
  </si>
  <si>
    <t>Žiga Čebran</t>
  </si>
  <si>
    <t>Šutar</t>
  </si>
  <si>
    <t>Zala</t>
  </si>
  <si>
    <t>Drobne</t>
  </si>
  <si>
    <t>Ela</t>
  </si>
  <si>
    <t>ELMA ČANDIĆ</t>
  </si>
  <si>
    <t>LANA HOJNIK</t>
  </si>
  <si>
    <t>ASJA KUHAR</t>
  </si>
  <si>
    <t>LANA RAŠIČ</t>
  </si>
  <si>
    <t xml:space="preserve">LEJLA  SUKANOVIĆ </t>
  </si>
  <si>
    <t>KLARA GYOREK</t>
  </si>
  <si>
    <t>AMADEJA  ILIČ</t>
  </si>
  <si>
    <t>LENA KOČAR</t>
  </si>
  <si>
    <t>LUNA KOČAR</t>
  </si>
  <si>
    <t>KATARINA  KOVAČEC</t>
  </si>
  <si>
    <t>AZRA  VINKOVIČ</t>
  </si>
  <si>
    <t>LUCIJA BLAŽEK</t>
  </si>
  <si>
    <t>MANCA BREZAR</t>
  </si>
  <si>
    <t xml:space="preserve">VALENTINA  GREGORIČ </t>
  </si>
  <si>
    <t>DAYNA MADŽAROVIČ</t>
  </si>
  <si>
    <t>MELISA MAGDIČ</t>
  </si>
  <si>
    <t>SCARLET MOČIBOB</t>
  </si>
  <si>
    <t>ELA DEBELJAK</t>
  </si>
  <si>
    <t>ALEXEJA FURLAN</t>
  </si>
  <si>
    <t>HANKA JAKŠIČ</t>
  </si>
  <si>
    <t>LANA REP</t>
  </si>
  <si>
    <t>EVA REVEN</t>
  </si>
  <si>
    <t>ANA  ŽALEC</t>
  </si>
  <si>
    <t>LIZA BODLAJ</t>
  </si>
  <si>
    <t>ANJA BUTALA</t>
  </si>
  <si>
    <t>LUCIJA PAŠ</t>
  </si>
  <si>
    <t>NINA PROTIĆ</t>
  </si>
  <si>
    <t>TAJA REPOVŠ</t>
  </si>
  <si>
    <t>SOČA SRŠEN</t>
  </si>
  <si>
    <t>LINA AJKIČ</t>
  </si>
  <si>
    <t>ANA ANDREJEK</t>
  </si>
  <si>
    <t>EMA MIKELN</t>
  </si>
  <si>
    <t>ŽIVA RADUHA</t>
  </si>
  <si>
    <t>ANA TUBIN</t>
  </si>
  <si>
    <t>TEJA  ŽIŽEK</t>
  </si>
  <si>
    <t>PETRA ARČON</t>
  </si>
  <si>
    <t>MARISA  ČERNE</t>
  </si>
  <si>
    <t>ELA KOŽLIN</t>
  </si>
  <si>
    <t>KAJA LANGO</t>
  </si>
  <si>
    <t>HANA LUKEŽIČ</t>
  </si>
  <si>
    <t>VERONIKA  ŽVANUT</t>
  </si>
  <si>
    <t>Zala Šutar</t>
  </si>
  <si>
    <t>Ela Drobne</t>
  </si>
  <si>
    <t>Podobnik</t>
  </si>
  <si>
    <t>Martin</t>
  </si>
  <si>
    <t>JANEZ  ADAMIČ</t>
  </si>
  <si>
    <t>ŽIGA AHČAN</t>
  </si>
  <si>
    <t>MIHA BUČEK</t>
  </si>
  <si>
    <t>KRIS FLAJS</t>
  </si>
  <si>
    <t>NEJC MAVEC</t>
  </si>
  <si>
    <t>TIAN MEH</t>
  </si>
  <si>
    <t>NIK  RAVNIHAR</t>
  </si>
  <si>
    <t>ANŽE ARČON</t>
  </si>
  <si>
    <t>MATJAŽ COTIČ</t>
  </si>
  <si>
    <t>NACE PAVLICA</t>
  </si>
  <si>
    <t>PETER SAKSIDA</t>
  </si>
  <si>
    <t>ŽAN ZORN</t>
  </si>
  <si>
    <t>ROK ČEBRON</t>
  </si>
  <si>
    <t>ŽIGA PAVLICA</t>
  </si>
  <si>
    <t>BLAŽ PETARIN</t>
  </si>
  <si>
    <t>ŽIGA PETARIN</t>
  </si>
  <si>
    <t>JANI SLEJKO</t>
  </si>
  <si>
    <t>Martin Podobnik</t>
  </si>
  <si>
    <t>KAJA ABRAMIČ</t>
  </si>
  <si>
    <t>LIZA MIKELN</t>
  </si>
  <si>
    <t>ANA MISLEJ</t>
  </si>
  <si>
    <t>MAJA ČOPI</t>
  </si>
  <si>
    <t>LARA ERNIŠA</t>
  </si>
  <si>
    <t>LARA NAJŽAR</t>
  </si>
  <si>
    <t>ALEŠA POLANŠČEK</t>
  </si>
  <si>
    <t>ANA STANČIN</t>
  </si>
  <si>
    <t>MARTINA BINKAR</t>
  </si>
  <si>
    <t xml:space="preserve">MIA GAZIČ </t>
  </si>
  <si>
    <t>LANA URŠIČ</t>
  </si>
  <si>
    <t>DOROTEJA VIDMAR GAJŠEK</t>
  </si>
  <si>
    <t>TARIN KULENOVIČ</t>
  </si>
  <si>
    <t>JONA PIŠKUR</t>
  </si>
  <si>
    <t>AJDA ŠTURM</t>
  </si>
  <si>
    <t>NIKA MOZETIČ</t>
  </si>
  <si>
    <t>SARA NEMEC</t>
  </si>
  <si>
    <t>LEA TERČON</t>
  </si>
  <si>
    <t>MAJA URDIH</t>
  </si>
  <si>
    <t>LEA VIDIČ</t>
  </si>
  <si>
    <t>PIA BAN</t>
  </si>
  <si>
    <t>NEŽA SIMČIČ</t>
  </si>
  <si>
    <t>SABINA SKUBIC</t>
  </si>
  <si>
    <t>KATJA ZAVRL</t>
  </si>
  <si>
    <t>REBEKA GRIŽON</t>
  </si>
  <si>
    <t>ERIKA PRIMOŽIČ</t>
  </si>
  <si>
    <t>ULA SIMŠIČ</t>
  </si>
  <si>
    <t>NINA BALENT</t>
  </si>
  <si>
    <t>AJDA GRMEK</t>
  </si>
  <si>
    <t>TINA RABIČ</t>
  </si>
  <si>
    <t>Urša Zalar</t>
  </si>
  <si>
    <t>BORUT EBERL</t>
  </si>
  <si>
    <t>JAN HORVAT</t>
  </si>
  <si>
    <t>MATIC KRANJEC</t>
  </si>
  <si>
    <t>LUKA MEŠIČ</t>
  </si>
  <si>
    <t>MATEJ KRANJEC</t>
  </si>
  <si>
    <t>KRISTJAN PELJHAN</t>
  </si>
  <si>
    <t>JAKA URŠIČ</t>
  </si>
  <si>
    <t>JAKA ZOREC</t>
  </si>
  <si>
    <t>MATJAŽ KRUSIČ</t>
  </si>
  <si>
    <t>TIM MOZETIČ</t>
  </si>
  <si>
    <t>DAVID PERAS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</si>
</sst>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protection locked="0"/>
    </xf>
    <xf numFmtId="0" fontId="19" fillId="0" borderId="0" xfId="0" applyFont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20" fillId="0" borderId="0" xfId="0" applyFont="1" applyBorder="1" applyAlignment="1" applyProtection="1"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left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Fill="1" applyBorder="1" applyAlignment="1" applyProtection="1">
      <alignment horizontal="center" vertical="center"/>
      <protection locked="0"/>
    </xf>
    <xf numFmtId="0" fontId="20" fillId="0" borderId="14" xfId="0" applyFont="1" applyFill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vertical="center"/>
      <protection locked="0"/>
    </xf>
    <xf numFmtId="1" fontId="20" fillId="0" borderId="10" xfId="0" applyNumberFormat="1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left" vertical="center"/>
      <protection locked="0"/>
    </xf>
    <xf numFmtId="164" fontId="20" fillId="0" borderId="10" xfId="0" applyNumberFormat="1" applyFont="1" applyBorder="1" applyAlignment="1" applyProtection="1">
      <alignment horizontal="right" vertical="center"/>
      <protection locked="0"/>
    </xf>
    <xf numFmtId="1" fontId="20" fillId="0" borderId="10" xfId="0" applyNumberFormat="1" applyFont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left" vertical="center"/>
    </xf>
    <xf numFmtId="164" fontId="20" fillId="0" borderId="10" xfId="0" applyNumberFormat="1" applyFont="1" applyBorder="1" applyAlignment="1" applyProtection="1">
      <alignment horizontal="right" vertical="center"/>
    </xf>
    <xf numFmtId="0" fontId="18" fillId="0" borderId="0" xfId="0" applyFont="1" applyAlignment="1" applyProtection="1">
      <alignment horizontal="center"/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  <protection locked="0"/>
    </xf>
    <xf numFmtId="0" fontId="23" fillId="0" borderId="10" xfId="0" applyFont="1" applyBorder="1"/>
    <xf numFmtId="0" fontId="24" fillId="0" borderId="10" xfId="0" applyFont="1" applyBorder="1"/>
    <xf numFmtId="0" fontId="24" fillId="0" borderId="0" xfId="0" applyFont="1"/>
    <xf numFmtId="0" fontId="23" fillId="0" borderId="0" xfId="0" applyFont="1"/>
    <xf numFmtId="0" fontId="25" fillId="0" borderId="10" xfId="0" applyFont="1" applyBorder="1" applyAlignment="1" applyProtection="1">
      <alignment horizontal="left" vertical="center"/>
    </xf>
    <xf numFmtId="164" fontId="25" fillId="0" borderId="10" xfId="0" applyNumberFormat="1" applyFont="1" applyBorder="1" applyAlignment="1" applyProtection="1">
      <alignment horizontal="right" vertical="center"/>
      <protection locked="0"/>
    </xf>
    <xf numFmtId="164" fontId="25" fillId="0" borderId="10" xfId="0" applyNumberFormat="1" applyFont="1" applyBorder="1" applyAlignment="1" applyProtection="1">
      <alignment horizontal="right" vertical="center"/>
    </xf>
    <xf numFmtId="0" fontId="0" fillId="0" borderId="0" xfId="0" applyBorder="1"/>
    <xf numFmtId="0" fontId="26" fillId="0" borderId="10" xfId="0" applyFont="1" applyBorder="1"/>
    <xf numFmtId="0" fontId="24" fillId="0" borderId="0" xfId="0" applyFont="1" applyBorder="1"/>
    <xf numFmtId="0" fontId="23" fillId="0" borderId="0" xfId="0" applyFont="1" applyBorder="1"/>
    <xf numFmtId="0" fontId="18" fillId="0" borderId="0" xfId="0" applyFont="1" applyBorder="1" applyAlignment="1" applyProtection="1">
      <alignment horizont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164" fontId="0" fillId="0" borderId="0" xfId="0" applyNumberFormat="1" applyProtection="1">
      <protection locked="0"/>
    </xf>
  </cellXfs>
  <cellStyles count="42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" xfId="8" builtinId="28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295"/>
  <sheetViews>
    <sheetView topLeftCell="A259" workbookViewId="0">
      <selection activeCell="D102" sqref="D102"/>
    </sheetView>
  </sheetViews>
  <sheetFormatPr defaultColWidth="9.140625" defaultRowHeight="15" x14ac:dyDescent="0.25"/>
  <cols>
    <col min="1" max="1" width="9.140625" style="1"/>
    <col min="2" max="2" width="20.85546875" style="1" bestFit="1" customWidth="1"/>
    <col min="3" max="3" width="18.42578125" style="1" bestFit="1" customWidth="1"/>
    <col min="4" max="4" width="25.7109375" style="1" bestFit="1" customWidth="1"/>
    <col min="5" max="5" width="26.140625" style="1" bestFit="1" customWidth="1"/>
    <col min="6" max="6" width="24.140625" style="1" bestFit="1" customWidth="1"/>
    <col min="7" max="7" width="22.28515625" style="1" bestFit="1" customWidth="1"/>
    <col min="8" max="16384" width="9.140625" style="1"/>
  </cols>
  <sheetData>
    <row r="3" spans="1:7" ht="19.5" x14ac:dyDescent="0.3">
      <c r="B3" s="35" t="s">
        <v>434</v>
      </c>
      <c r="C3" s="35"/>
      <c r="D3" s="35"/>
      <c r="E3" s="35"/>
      <c r="F3" s="35"/>
      <c r="G3" s="35"/>
    </row>
    <row r="4" spans="1:7" ht="14.45" customHeight="1" x14ac:dyDescent="0.3">
      <c r="B4" s="19"/>
      <c r="C4" s="19"/>
      <c r="D4" s="19"/>
      <c r="E4" s="19"/>
      <c r="F4" s="19"/>
      <c r="G4" s="19"/>
    </row>
    <row r="6" spans="1:7" ht="15.75" x14ac:dyDescent="0.25">
      <c r="B6" s="20" t="s">
        <v>0</v>
      </c>
      <c r="C6" s="20" t="s">
        <v>1</v>
      </c>
      <c r="D6" s="20" t="s">
        <v>435</v>
      </c>
      <c r="E6" s="20" t="s">
        <v>2</v>
      </c>
      <c r="F6" s="20" t="s">
        <v>3</v>
      </c>
      <c r="G6" s="20" t="s">
        <v>4</v>
      </c>
    </row>
    <row r="7" spans="1:7" ht="15.75" x14ac:dyDescent="0.25">
      <c r="B7" s="20"/>
      <c r="C7" s="20"/>
      <c r="D7" s="20"/>
      <c r="E7" s="20"/>
      <c r="F7" s="20"/>
      <c r="G7" s="20"/>
    </row>
    <row r="8" spans="1:7" ht="15.75" x14ac:dyDescent="0.25">
      <c r="A8" s="1">
        <v>1</v>
      </c>
      <c r="B8" s="21" t="s">
        <v>5</v>
      </c>
      <c r="C8" s="21" t="s">
        <v>6</v>
      </c>
      <c r="D8" s="22" t="str">
        <f t="shared" ref="D8:D71" si="0">_xlfn.CONCAT(C8," ",B8)</f>
        <v>SERGEJ AŠKERC</v>
      </c>
      <c r="E8" s="21" t="s">
        <v>7</v>
      </c>
      <c r="F8" s="21" t="s">
        <v>8</v>
      </c>
      <c r="G8" s="21"/>
    </row>
    <row r="9" spans="1:7" ht="15.75" x14ac:dyDescent="0.25">
      <c r="A9" s="1">
        <v>2</v>
      </c>
      <c r="B9" s="21" t="s">
        <v>9</v>
      </c>
      <c r="C9" s="21" t="s">
        <v>10</v>
      </c>
      <c r="D9" s="22" t="str">
        <f t="shared" si="0"/>
        <v>MARK CVILAK</v>
      </c>
      <c r="E9" s="21" t="s">
        <v>11</v>
      </c>
      <c r="F9" s="21" t="s">
        <v>8</v>
      </c>
      <c r="G9" s="21"/>
    </row>
    <row r="10" spans="1:7" ht="15.75" x14ac:dyDescent="0.25">
      <c r="A10" s="1">
        <v>3</v>
      </c>
      <c r="B10" s="21" t="s">
        <v>12</v>
      </c>
      <c r="C10" s="21" t="s">
        <v>13</v>
      </c>
      <c r="D10" s="22" t="str">
        <f t="shared" si="0"/>
        <v>DANE KLJUN</v>
      </c>
      <c r="E10" s="21" t="s">
        <v>14</v>
      </c>
      <c r="F10" s="21" t="s">
        <v>8</v>
      </c>
      <c r="G10" s="21"/>
    </row>
    <row r="11" spans="1:7" ht="15.75" x14ac:dyDescent="0.25">
      <c r="A11" s="1">
        <v>4</v>
      </c>
      <c r="B11" s="21" t="s">
        <v>15</v>
      </c>
      <c r="C11" s="21" t="s">
        <v>16</v>
      </c>
      <c r="D11" s="22" t="str">
        <f t="shared" si="0"/>
        <v>ETIAN KUZMA</v>
      </c>
      <c r="E11" s="21" t="s">
        <v>17</v>
      </c>
      <c r="F11" s="21" t="s">
        <v>8</v>
      </c>
      <c r="G11" s="21"/>
    </row>
    <row r="12" spans="1:7" ht="15.75" x14ac:dyDescent="0.25">
      <c r="A12" s="1">
        <v>5</v>
      </c>
      <c r="B12" s="21" t="s">
        <v>18</v>
      </c>
      <c r="C12" s="21" t="s">
        <v>19</v>
      </c>
      <c r="D12" s="22" t="str">
        <f t="shared" si="0"/>
        <v>KRISTJAN FERJANČIČ</v>
      </c>
      <c r="E12" s="21" t="s">
        <v>20</v>
      </c>
      <c r="F12" s="21" t="s">
        <v>8</v>
      </c>
      <c r="G12" s="21" t="s">
        <v>20</v>
      </c>
    </row>
    <row r="13" spans="1:7" ht="15.75" x14ac:dyDescent="0.25">
      <c r="A13" s="1">
        <v>6</v>
      </c>
      <c r="B13" s="21" t="s">
        <v>21</v>
      </c>
      <c r="C13" s="21" t="s">
        <v>22</v>
      </c>
      <c r="D13" s="22" t="str">
        <f t="shared" si="0"/>
        <v>JAKA GNEZDA STROSAR</v>
      </c>
      <c r="E13" s="21" t="s">
        <v>20</v>
      </c>
      <c r="F13" s="21" t="s">
        <v>8</v>
      </c>
      <c r="G13" s="21" t="s">
        <v>20</v>
      </c>
    </row>
    <row r="14" spans="1:7" ht="15.75" x14ac:dyDescent="0.25">
      <c r="A14" s="1">
        <v>7</v>
      </c>
      <c r="B14" s="21" t="s">
        <v>23</v>
      </c>
      <c r="C14" s="21" t="s">
        <v>24</v>
      </c>
      <c r="D14" s="22" t="str">
        <f t="shared" si="0"/>
        <v>JAKOB KLEDE</v>
      </c>
      <c r="E14" s="21" t="s">
        <v>20</v>
      </c>
      <c r="F14" s="21" t="s">
        <v>8</v>
      </c>
      <c r="G14" s="21" t="s">
        <v>20</v>
      </c>
    </row>
    <row r="15" spans="1:7" ht="15.75" x14ac:dyDescent="0.25">
      <c r="A15" s="1">
        <v>8</v>
      </c>
      <c r="B15" s="21" t="s">
        <v>25</v>
      </c>
      <c r="C15" s="21" t="s">
        <v>10</v>
      </c>
      <c r="D15" s="22" t="str">
        <f t="shared" si="0"/>
        <v>MARK MARTINUČ</v>
      </c>
      <c r="E15" s="21" t="s">
        <v>20</v>
      </c>
      <c r="F15" s="21" t="s">
        <v>8</v>
      </c>
      <c r="G15" s="21" t="s">
        <v>20</v>
      </c>
    </row>
    <row r="16" spans="1:7" ht="15.75" x14ac:dyDescent="0.25">
      <c r="A16" s="1">
        <v>9</v>
      </c>
      <c r="B16" s="21" t="s">
        <v>26</v>
      </c>
      <c r="C16" s="21" t="s">
        <v>27</v>
      </c>
      <c r="D16" s="22" t="str">
        <f t="shared" si="0"/>
        <v>TEVŽ PELICON</v>
      </c>
      <c r="E16" s="21" t="s">
        <v>20</v>
      </c>
      <c r="F16" s="21" t="s">
        <v>8</v>
      </c>
      <c r="G16" s="21" t="s">
        <v>20</v>
      </c>
    </row>
    <row r="17" spans="1:7" ht="15.75" x14ac:dyDescent="0.25">
      <c r="A17" s="1">
        <v>10</v>
      </c>
      <c r="B17" s="21" t="s">
        <v>28</v>
      </c>
      <c r="C17" s="21" t="s">
        <v>29</v>
      </c>
      <c r="D17" s="22" t="str">
        <f t="shared" si="0"/>
        <v>ROK VIDIĆ</v>
      </c>
      <c r="E17" s="21" t="s">
        <v>20</v>
      </c>
      <c r="F17" s="21" t="s">
        <v>8</v>
      </c>
      <c r="G17" s="21" t="s">
        <v>20</v>
      </c>
    </row>
    <row r="18" spans="1:7" ht="15.75" x14ac:dyDescent="0.25">
      <c r="A18" s="1">
        <v>11</v>
      </c>
      <c r="B18" s="21" t="s">
        <v>30</v>
      </c>
      <c r="C18" s="21" t="s">
        <v>31</v>
      </c>
      <c r="D18" s="22" t="str">
        <f t="shared" si="0"/>
        <v>LAN BRODSCHNEIDER</v>
      </c>
      <c r="E18" s="21" t="s">
        <v>32</v>
      </c>
      <c r="F18" s="21" t="s">
        <v>8</v>
      </c>
      <c r="G18" s="21" t="s">
        <v>32</v>
      </c>
    </row>
    <row r="19" spans="1:7" ht="15.75" x14ac:dyDescent="0.25">
      <c r="A19" s="1">
        <v>12</v>
      </c>
      <c r="B19" s="21" t="s">
        <v>33</v>
      </c>
      <c r="C19" s="21" t="s">
        <v>34</v>
      </c>
      <c r="D19" s="22" t="str">
        <f t="shared" si="0"/>
        <v>JURE FERK</v>
      </c>
      <c r="E19" s="21" t="s">
        <v>32</v>
      </c>
      <c r="F19" s="21" t="s">
        <v>8</v>
      </c>
      <c r="G19" s="21" t="s">
        <v>32</v>
      </c>
    </row>
    <row r="20" spans="1:7" ht="15.75" x14ac:dyDescent="0.25">
      <c r="A20" s="1">
        <v>13</v>
      </c>
      <c r="B20" s="21" t="s">
        <v>35</v>
      </c>
      <c r="C20" s="21" t="s">
        <v>36</v>
      </c>
      <c r="D20" s="22" t="str">
        <f t="shared" si="0"/>
        <v>ALJAŽ IVANETIČ</v>
      </c>
      <c r="E20" s="21" t="s">
        <v>32</v>
      </c>
      <c r="F20" s="21" t="s">
        <v>8</v>
      </c>
      <c r="G20" s="21" t="s">
        <v>32</v>
      </c>
    </row>
    <row r="21" spans="1:7" ht="15.75" x14ac:dyDescent="0.25">
      <c r="A21" s="1">
        <v>14</v>
      </c>
      <c r="B21" s="21" t="s">
        <v>37</v>
      </c>
      <c r="C21" s="21" t="s">
        <v>38</v>
      </c>
      <c r="D21" s="22" t="str">
        <f t="shared" si="0"/>
        <v>SVIT KOS</v>
      </c>
      <c r="E21" s="21" t="s">
        <v>32</v>
      </c>
      <c r="F21" s="21" t="s">
        <v>8</v>
      </c>
      <c r="G21" s="21" t="s">
        <v>32</v>
      </c>
    </row>
    <row r="22" spans="1:7" ht="15.75" x14ac:dyDescent="0.25">
      <c r="A22" s="1">
        <v>15</v>
      </c>
      <c r="B22" s="21" t="s">
        <v>39</v>
      </c>
      <c r="C22" s="21" t="s">
        <v>40</v>
      </c>
      <c r="D22" s="22" t="str">
        <f t="shared" si="0"/>
        <v>FELIKS NOTERZBERG</v>
      </c>
      <c r="E22" s="21" t="s">
        <v>32</v>
      </c>
      <c r="F22" s="21" t="s">
        <v>8</v>
      </c>
      <c r="G22" s="21" t="s">
        <v>32</v>
      </c>
    </row>
    <row r="23" spans="1:7" ht="15.75" x14ac:dyDescent="0.25">
      <c r="A23" s="1">
        <v>16</v>
      </c>
      <c r="B23" s="21" t="s">
        <v>41</v>
      </c>
      <c r="C23" s="21" t="s">
        <v>42</v>
      </c>
      <c r="D23" s="22" t="str">
        <f t="shared" si="0"/>
        <v>DION STAMPFER</v>
      </c>
      <c r="E23" s="21" t="s">
        <v>32</v>
      </c>
      <c r="F23" s="21" t="s">
        <v>8</v>
      </c>
      <c r="G23" s="21" t="s">
        <v>32</v>
      </c>
    </row>
    <row r="24" spans="1:7" ht="15.75" x14ac:dyDescent="0.25">
      <c r="A24" s="1">
        <v>17</v>
      </c>
      <c r="B24" s="21" t="s">
        <v>43</v>
      </c>
      <c r="C24" s="21" t="s">
        <v>44</v>
      </c>
      <c r="D24" s="22" t="str">
        <f t="shared" si="0"/>
        <v>TIA AZIROVIĆ JANKOVEC</v>
      </c>
      <c r="E24" s="21" t="s">
        <v>11</v>
      </c>
      <c r="F24" s="21" t="s">
        <v>45</v>
      </c>
      <c r="G24" s="21"/>
    </row>
    <row r="25" spans="1:7" ht="15.75" x14ac:dyDescent="0.25">
      <c r="A25" s="1">
        <v>18</v>
      </c>
      <c r="B25" s="21" t="s">
        <v>46</v>
      </c>
      <c r="C25" s="21" t="s">
        <v>47</v>
      </c>
      <c r="D25" s="22" t="str">
        <f t="shared" si="0"/>
        <v>ŠPELA KREVH</v>
      </c>
      <c r="E25" s="21" t="s">
        <v>559</v>
      </c>
      <c r="F25" s="21" t="s">
        <v>45</v>
      </c>
      <c r="G25" s="21"/>
    </row>
    <row r="26" spans="1:7" ht="15.75" x14ac:dyDescent="0.25">
      <c r="A26" s="1">
        <v>19</v>
      </c>
      <c r="B26" s="21" t="s">
        <v>48</v>
      </c>
      <c r="C26" s="21" t="s">
        <v>496</v>
      </c>
      <c r="D26" s="22" t="str">
        <f t="shared" si="0"/>
        <v>URŠKA OBAL</v>
      </c>
      <c r="E26" s="21" t="s">
        <v>559</v>
      </c>
      <c r="F26" s="21" t="s">
        <v>45</v>
      </c>
      <c r="G26" s="21"/>
    </row>
    <row r="27" spans="1:7" ht="15.75" x14ac:dyDescent="0.25">
      <c r="A27" s="1">
        <v>20</v>
      </c>
      <c r="B27" s="21" t="s">
        <v>50</v>
      </c>
      <c r="C27" s="21" t="s">
        <v>51</v>
      </c>
      <c r="D27" s="22" t="str">
        <f t="shared" si="0"/>
        <v>ZOJA TIBOLA</v>
      </c>
      <c r="E27" s="21" t="s">
        <v>559</v>
      </c>
      <c r="F27" s="21" t="s">
        <v>45</v>
      </c>
      <c r="G27" s="21"/>
    </row>
    <row r="28" spans="1:7" ht="15.75" x14ac:dyDescent="0.25">
      <c r="A28" s="1">
        <v>21</v>
      </c>
      <c r="B28" s="21" t="s">
        <v>52</v>
      </c>
      <c r="C28" s="21" t="s">
        <v>51</v>
      </c>
      <c r="D28" s="22" t="str">
        <f t="shared" si="0"/>
        <v>ZOJA ŽIŽEK</v>
      </c>
      <c r="E28" s="21" t="s">
        <v>32</v>
      </c>
      <c r="F28" s="21" t="s">
        <v>45</v>
      </c>
      <c r="G28" s="21"/>
    </row>
    <row r="29" spans="1:7" ht="15.75" x14ac:dyDescent="0.25">
      <c r="A29" s="1">
        <v>22</v>
      </c>
      <c r="B29" s="21" t="s">
        <v>53</v>
      </c>
      <c r="C29" s="21" t="s">
        <v>54</v>
      </c>
      <c r="D29" s="22" t="str">
        <f t="shared" si="0"/>
        <v>NASTJA GERM</v>
      </c>
      <c r="E29" s="21" t="s">
        <v>558</v>
      </c>
      <c r="F29" s="21" t="s">
        <v>45</v>
      </c>
      <c r="G29" s="21" t="s">
        <v>17</v>
      </c>
    </row>
    <row r="30" spans="1:7" ht="15.75" x14ac:dyDescent="0.25">
      <c r="A30" s="1">
        <v>23</v>
      </c>
      <c r="B30" s="21" t="s">
        <v>55</v>
      </c>
      <c r="C30" s="21" t="s">
        <v>192</v>
      </c>
      <c r="D30" s="22" t="str">
        <f t="shared" si="0"/>
        <v>ELA GOMBOC</v>
      </c>
      <c r="E30" s="21" t="s">
        <v>558</v>
      </c>
      <c r="F30" s="21" t="s">
        <v>45</v>
      </c>
      <c r="G30" s="21" t="s">
        <v>17</v>
      </c>
    </row>
    <row r="31" spans="1:7" ht="15.75" x14ac:dyDescent="0.25">
      <c r="A31" s="1">
        <v>24</v>
      </c>
      <c r="B31" s="21" t="s">
        <v>56</v>
      </c>
      <c r="C31" s="21" t="s">
        <v>57</v>
      </c>
      <c r="D31" s="22" t="str">
        <f t="shared" si="0"/>
        <v>NUŠA HARI</v>
      </c>
      <c r="E31" s="21" t="s">
        <v>558</v>
      </c>
      <c r="F31" s="21" t="s">
        <v>45</v>
      </c>
      <c r="G31" s="21" t="s">
        <v>17</v>
      </c>
    </row>
    <row r="32" spans="1:7" ht="15.75" x14ac:dyDescent="0.25">
      <c r="A32" s="1">
        <v>25</v>
      </c>
      <c r="B32" s="21" t="s">
        <v>58</v>
      </c>
      <c r="C32" s="21" t="s">
        <v>59</v>
      </c>
      <c r="D32" s="22" t="str">
        <f t="shared" si="0"/>
        <v>EVA  HORVAT</v>
      </c>
      <c r="E32" s="21" t="s">
        <v>558</v>
      </c>
      <c r="F32" s="21" t="s">
        <v>45</v>
      </c>
      <c r="G32" s="21" t="s">
        <v>17</v>
      </c>
    </row>
    <row r="33" spans="1:7" ht="15.75" x14ac:dyDescent="0.25">
      <c r="A33" s="1">
        <v>26</v>
      </c>
      <c r="B33" s="21" t="s">
        <v>60</v>
      </c>
      <c r="C33" s="21" t="s">
        <v>61</v>
      </c>
      <c r="D33" s="22" t="str">
        <f t="shared" si="0"/>
        <v>NEVA KOTORČEVIČ</v>
      </c>
      <c r="E33" s="21" t="s">
        <v>558</v>
      </c>
      <c r="F33" s="21" t="s">
        <v>45</v>
      </c>
      <c r="G33" s="21" t="s">
        <v>17</v>
      </c>
    </row>
    <row r="34" spans="1:7" ht="15.75" x14ac:dyDescent="0.25">
      <c r="A34" s="1">
        <v>27</v>
      </c>
      <c r="B34" s="21" t="s">
        <v>62</v>
      </c>
      <c r="C34" s="21" t="s">
        <v>63</v>
      </c>
      <c r="D34" s="22" t="str">
        <f t="shared" si="0"/>
        <v>JUN ZOBARIČ</v>
      </c>
      <c r="E34" s="21" t="s">
        <v>558</v>
      </c>
      <c r="F34" s="21" t="s">
        <v>45</v>
      </c>
      <c r="G34" s="21" t="s">
        <v>17</v>
      </c>
    </row>
    <row r="35" spans="1:7" ht="15.75" x14ac:dyDescent="0.25">
      <c r="A35" s="1">
        <v>28</v>
      </c>
      <c r="B35" s="21" t="s">
        <v>64</v>
      </c>
      <c r="C35" s="21" t="s">
        <v>65</v>
      </c>
      <c r="D35" s="22" t="str">
        <f t="shared" si="0"/>
        <v>MANCA AMBROŽIČ</v>
      </c>
      <c r="E35" s="21" t="s">
        <v>7</v>
      </c>
      <c r="F35" s="21" t="s">
        <v>45</v>
      </c>
      <c r="G35" s="21" t="s">
        <v>7</v>
      </c>
    </row>
    <row r="36" spans="1:7" ht="15.75" x14ac:dyDescent="0.25">
      <c r="A36" s="1">
        <v>29</v>
      </c>
      <c r="B36" s="21" t="s">
        <v>66</v>
      </c>
      <c r="C36" s="21" t="s">
        <v>67</v>
      </c>
      <c r="D36" s="22" t="str">
        <f t="shared" si="0"/>
        <v>AJDA KUNAVER RATEJ</v>
      </c>
      <c r="E36" s="21" t="s">
        <v>7</v>
      </c>
      <c r="F36" s="21" t="s">
        <v>45</v>
      </c>
      <c r="G36" s="21" t="s">
        <v>7</v>
      </c>
    </row>
    <row r="37" spans="1:7" ht="15.75" x14ac:dyDescent="0.25">
      <c r="A37" s="1">
        <v>30</v>
      </c>
      <c r="B37" s="21" t="s">
        <v>66</v>
      </c>
      <c r="C37" s="21" t="s">
        <v>68</v>
      </c>
      <c r="D37" s="22" t="str">
        <f t="shared" si="0"/>
        <v>ŽIVA KUNAVER RATEJ</v>
      </c>
      <c r="E37" s="21" t="s">
        <v>7</v>
      </c>
      <c r="F37" s="21" t="s">
        <v>45</v>
      </c>
      <c r="G37" s="21" t="s">
        <v>7</v>
      </c>
    </row>
    <row r="38" spans="1:7" ht="15.75" x14ac:dyDescent="0.25">
      <c r="A38" s="1">
        <v>31</v>
      </c>
      <c r="B38" s="21" t="s">
        <v>69</v>
      </c>
      <c r="C38" s="21" t="s">
        <v>67</v>
      </c>
      <c r="D38" s="22" t="str">
        <f t="shared" si="0"/>
        <v>AJDA ŠTERBENC</v>
      </c>
      <c r="E38" s="21" t="s">
        <v>7</v>
      </c>
      <c r="F38" s="21" t="s">
        <v>45</v>
      </c>
      <c r="G38" s="21" t="s">
        <v>7</v>
      </c>
    </row>
    <row r="39" spans="1:7" ht="15.75" x14ac:dyDescent="0.25">
      <c r="A39" s="1">
        <v>32</v>
      </c>
      <c r="B39" s="21" t="s">
        <v>70</v>
      </c>
      <c r="C39" s="21" t="s">
        <v>71</v>
      </c>
      <c r="D39" s="22" t="str">
        <f t="shared" si="0"/>
        <v>MAŠA VOCOVNIK</v>
      </c>
      <c r="E39" s="21" t="s">
        <v>7</v>
      </c>
      <c r="F39" s="21" t="s">
        <v>45</v>
      </c>
      <c r="G39" s="21" t="s">
        <v>7</v>
      </c>
    </row>
    <row r="40" spans="1:7" ht="15.75" x14ac:dyDescent="0.25">
      <c r="A40" s="1">
        <v>33</v>
      </c>
      <c r="B40" s="21" t="s">
        <v>72</v>
      </c>
      <c r="C40" s="21" t="s">
        <v>73</v>
      </c>
      <c r="D40" s="22" t="str">
        <f t="shared" si="0"/>
        <v>ANASTASIJA DEBELJAK</v>
      </c>
      <c r="E40" s="21" t="s">
        <v>20</v>
      </c>
      <c r="F40" s="21" t="s">
        <v>45</v>
      </c>
      <c r="G40" s="21" t="s">
        <v>20</v>
      </c>
    </row>
    <row r="41" spans="1:7" ht="15.75" x14ac:dyDescent="0.25">
      <c r="A41" s="1">
        <v>34</v>
      </c>
      <c r="B41" s="21" t="s">
        <v>74</v>
      </c>
      <c r="C41" s="21" t="s">
        <v>75</v>
      </c>
      <c r="D41" s="22" t="str">
        <f t="shared" si="0"/>
        <v>LANA DOLINAR</v>
      </c>
      <c r="E41" s="21" t="s">
        <v>20</v>
      </c>
      <c r="F41" s="21" t="s">
        <v>45</v>
      </c>
      <c r="G41" s="21" t="s">
        <v>20</v>
      </c>
    </row>
    <row r="42" spans="1:7" ht="15.75" x14ac:dyDescent="0.25">
      <c r="A42" s="1">
        <v>35</v>
      </c>
      <c r="B42" s="21" t="s">
        <v>76</v>
      </c>
      <c r="C42" s="21" t="s">
        <v>77</v>
      </c>
      <c r="D42" s="22" t="str">
        <f t="shared" si="0"/>
        <v>NELI  GOMOLJ</v>
      </c>
      <c r="E42" s="21" t="s">
        <v>20</v>
      </c>
      <c r="F42" s="21" t="s">
        <v>45</v>
      </c>
      <c r="G42" s="21" t="s">
        <v>20</v>
      </c>
    </row>
    <row r="43" spans="1:7" ht="15.75" x14ac:dyDescent="0.25">
      <c r="A43" s="1">
        <v>36</v>
      </c>
      <c r="B43" s="21" t="s">
        <v>78</v>
      </c>
      <c r="C43" s="21" t="s">
        <v>79</v>
      </c>
      <c r="D43" s="22" t="str">
        <f t="shared" si="0"/>
        <v>LARA  KOMEL</v>
      </c>
      <c r="E43" s="21" t="s">
        <v>20</v>
      </c>
      <c r="F43" s="21" t="s">
        <v>45</v>
      </c>
      <c r="G43" s="21" t="s">
        <v>20</v>
      </c>
    </row>
    <row r="44" spans="1:7" ht="15.75" x14ac:dyDescent="0.25">
      <c r="A44" s="1">
        <v>37</v>
      </c>
      <c r="B44" s="21" t="s">
        <v>80</v>
      </c>
      <c r="C44" s="21" t="s">
        <v>81</v>
      </c>
      <c r="D44" s="22" t="str">
        <f t="shared" si="0"/>
        <v>KLAVDIA MEI PETROVČIČ</v>
      </c>
      <c r="E44" s="21" t="s">
        <v>20</v>
      </c>
      <c r="F44" s="21" t="s">
        <v>45</v>
      </c>
      <c r="G44" s="21" t="s">
        <v>20</v>
      </c>
    </row>
    <row r="45" spans="1:7" ht="15.75" x14ac:dyDescent="0.25">
      <c r="A45" s="1">
        <v>38</v>
      </c>
      <c r="B45" s="21" t="s">
        <v>82</v>
      </c>
      <c r="C45" s="21" t="s">
        <v>51</v>
      </c>
      <c r="D45" s="22" t="str">
        <f t="shared" si="0"/>
        <v>ZOJA URŠIČ</v>
      </c>
      <c r="E45" s="21" t="s">
        <v>20</v>
      </c>
      <c r="F45" s="21" t="s">
        <v>45</v>
      </c>
      <c r="G45" s="21" t="s">
        <v>20</v>
      </c>
    </row>
    <row r="46" spans="1:7" ht="15.75" x14ac:dyDescent="0.25">
      <c r="A46" s="1">
        <v>39</v>
      </c>
      <c r="B46" s="21" t="s">
        <v>83</v>
      </c>
      <c r="C46" s="21" t="s">
        <v>84</v>
      </c>
      <c r="D46" s="22" t="str">
        <f t="shared" si="0"/>
        <v>BORUT EBERL</v>
      </c>
      <c r="E46" s="21" t="s">
        <v>7</v>
      </c>
      <c r="F46" s="21" t="s">
        <v>85</v>
      </c>
      <c r="G46" s="21"/>
    </row>
    <row r="47" spans="1:7" ht="15.75" x14ac:dyDescent="0.25">
      <c r="A47" s="1">
        <v>40</v>
      </c>
      <c r="B47" s="21" t="s">
        <v>58</v>
      </c>
      <c r="C47" s="21" t="s">
        <v>86</v>
      </c>
      <c r="D47" s="22" t="str">
        <f t="shared" si="0"/>
        <v>JAN HORVAT</v>
      </c>
      <c r="E47" s="21" t="s">
        <v>7</v>
      </c>
      <c r="F47" s="21" t="s">
        <v>85</v>
      </c>
      <c r="G47" s="21"/>
    </row>
    <row r="48" spans="1:7" ht="15.75" x14ac:dyDescent="0.25">
      <c r="A48" s="1">
        <v>41</v>
      </c>
      <c r="B48" s="21" t="s">
        <v>87</v>
      </c>
      <c r="C48" s="21" t="s">
        <v>88</v>
      </c>
      <c r="D48" s="22" t="str">
        <f t="shared" si="0"/>
        <v>MATIC KRANJEC</v>
      </c>
      <c r="E48" s="21" t="s">
        <v>17</v>
      </c>
      <c r="F48" s="21" t="s">
        <v>85</v>
      </c>
      <c r="G48" s="21"/>
    </row>
    <row r="49" spans="1:7" ht="15.75" x14ac:dyDescent="0.25">
      <c r="A49" s="1">
        <v>42</v>
      </c>
      <c r="B49" s="21" t="s">
        <v>89</v>
      </c>
      <c r="C49" s="21" t="s">
        <v>90</v>
      </c>
      <c r="D49" s="22" t="str">
        <f t="shared" si="0"/>
        <v>LUKA MEŠIČ</v>
      </c>
      <c r="E49" s="21" t="s">
        <v>17</v>
      </c>
      <c r="F49" s="21" t="s">
        <v>85</v>
      </c>
      <c r="G49" s="21"/>
    </row>
    <row r="50" spans="1:7" ht="15.75" x14ac:dyDescent="0.25">
      <c r="A50" s="1">
        <v>43</v>
      </c>
      <c r="B50" s="21" t="s">
        <v>87</v>
      </c>
      <c r="C50" s="21" t="s">
        <v>91</v>
      </c>
      <c r="D50" s="22" t="str">
        <f t="shared" si="0"/>
        <v>MATEJ KRANJEC</v>
      </c>
      <c r="E50" s="21" t="s">
        <v>92</v>
      </c>
      <c r="F50" s="21" t="s">
        <v>85</v>
      </c>
      <c r="G50" s="21" t="s">
        <v>93</v>
      </c>
    </row>
    <row r="51" spans="1:7" ht="15.75" x14ac:dyDescent="0.25">
      <c r="A51" s="1">
        <v>44</v>
      </c>
      <c r="B51" s="21" t="s">
        <v>94</v>
      </c>
      <c r="C51" s="21" t="s">
        <v>19</v>
      </c>
      <c r="D51" s="22" t="str">
        <f t="shared" si="0"/>
        <v>KRISTJAN PELJHAN</v>
      </c>
      <c r="E51" s="21" t="s">
        <v>92</v>
      </c>
      <c r="F51" s="21" t="s">
        <v>85</v>
      </c>
      <c r="G51" s="21" t="s">
        <v>93</v>
      </c>
    </row>
    <row r="52" spans="1:7" ht="15.75" x14ac:dyDescent="0.25">
      <c r="A52" s="1">
        <v>45</v>
      </c>
      <c r="B52" s="21" t="s">
        <v>82</v>
      </c>
      <c r="C52" s="21" t="s">
        <v>22</v>
      </c>
      <c r="D52" s="22" t="str">
        <f t="shared" si="0"/>
        <v>JAKA URŠIČ</v>
      </c>
      <c r="E52" s="21" t="s">
        <v>92</v>
      </c>
      <c r="F52" s="21" t="s">
        <v>85</v>
      </c>
      <c r="G52" s="21" t="s">
        <v>93</v>
      </c>
    </row>
    <row r="53" spans="1:7" ht="15.75" x14ac:dyDescent="0.25">
      <c r="A53" s="1">
        <v>46</v>
      </c>
      <c r="B53" s="21" t="s">
        <v>95</v>
      </c>
      <c r="C53" s="21" t="s">
        <v>22</v>
      </c>
      <c r="D53" s="22" t="str">
        <f t="shared" si="0"/>
        <v>JAKA ZOREC</v>
      </c>
      <c r="E53" s="21" t="s">
        <v>92</v>
      </c>
      <c r="F53" s="21" t="s">
        <v>85</v>
      </c>
      <c r="G53" s="21" t="s">
        <v>93</v>
      </c>
    </row>
    <row r="54" spans="1:7" ht="15.75" x14ac:dyDescent="0.25">
      <c r="A54" s="1">
        <v>47</v>
      </c>
      <c r="B54" s="21" t="s">
        <v>96</v>
      </c>
      <c r="C54" s="21" t="s">
        <v>97</v>
      </c>
      <c r="D54" s="22" t="str">
        <f t="shared" si="0"/>
        <v>MATJAŽ KRUSIČ</v>
      </c>
      <c r="E54" s="21" t="s">
        <v>20</v>
      </c>
      <c r="F54" s="21" t="s">
        <v>85</v>
      </c>
      <c r="G54" s="21" t="s">
        <v>20</v>
      </c>
    </row>
    <row r="55" spans="1:7" ht="15.75" x14ac:dyDescent="0.25">
      <c r="A55" s="1">
        <v>48</v>
      </c>
      <c r="B55" s="21" t="s">
        <v>98</v>
      </c>
      <c r="C55" s="21" t="s">
        <v>99</v>
      </c>
      <c r="D55" s="22" t="str">
        <f t="shared" si="0"/>
        <v>TIM MOZETIČ</v>
      </c>
      <c r="E55" s="21" t="s">
        <v>20</v>
      </c>
      <c r="F55" s="21" t="s">
        <v>85</v>
      </c>
      <c r="G55" s="21" t="s">
        <v>20</v>
      </c>
    </row>
    <row r="56" spans="1:7" ht="15.75" x14ac:dyDescent="0.25">
      <c r="A56" s="1">
        <v>49</v>
      </c>
      <c r="B56" s="21" t="s">
        <v>100</v>
      </c>
      <c r="C56" s="21" t="s">
        <v>101</v>
      </c>
      <c r="D56" s="22" t="str">
        <f t="shared" si="0"/>
        <v>DAVID PERAS</v>
      </c>
      <c r="E56" s="21" t="s">
        <v>20</v>
      </c>
      <c r="F56" s="21" t="s">
        <v>85</v>
      </c>
      <c r="G56" s="21" t="s">
        <v>20</v>
      </c>
    </row>
    <row r="57" spans="1:7" ht="15.75" x14ac:dyDescent="0.25">
      <c r="A57" s="1">
        <v>50</v>
      </c>
      <c r="B57" s="21" t="s">
        <v>102</v>
      </c>
      <c r="C57" s="21" t="s">
        <v>103</v>
      </c>
      <c r="D57" s="22" t="str">
        <f t="shared" si="0"/>
        <v>PIA BAN</v>
      </c>
      <c r="E57" s="21" t="s">
        <v>92</v>
      </c>
      <c r="F57" s="21" t="s">
        <v>104</v>
      </c>
      <c r="G57" s="21" t="s">
        <v>105</v>
      </c>
    </row>
    <row r="58" spans="1:7" ht="15.75" x14ac:dyDescent="0.25">
      <c r="A58" s="1">
        <v>51</v>
      </c>
      <c r="B58" s="21" t="s">
        <v>106</v>
      </c>
      <c r="C58" s="21" t="s">
        <v>107</v>
      </c>
      <c r="D58" s="22" t="str">
        <f t="shared" si="0"/>
        <v>NEŽA SIMČIČ</v>
      </c>
      <c r="E58" s="21" t="s">
        <v>92</v>
      </c>
      <c r="F58" s="21" t="s">
        <v>104</v>
      </c>
      <c r="G58" s="21" t="s">
        <v>105</v>
      </c>
    </row>
    <row r="59" spans="1:7" ht="15.75" x14ac:dyDescent="0.25">
      <c r="A59" s="1">
        <v>52</v>
      </c>
      <c r="B59" s="21" t="s">
        <v>108</v>
      </c>
      <c r="C59" s="21" t="s">
        <v>109</v>
      </c>
      <c r="D59" s="22" t="str">
        <f t="shared" si="0"/>
        <v>SABINA SKUBIC</v>
      </c>
      <c r="E59" s="21" t="s">
        <v>92</v>
      </c>
      <c r="F59" s="21" t="s">
        <v>104</v>
      </c>
      <c r="G59" s="21" t="s">
        <v>105</v>
      </c>
    </row>
    <row r="60" spans="1:7" ht="15.75" x14ac:dyDescent="0.25">
      <c r="A60" s="1">
        <v>53</v>
      </c>
      <c r="B60" s="21" t="s">
        <v>110</v>
      </c>
      <c r="C60" s="21" t="s">
        <v>111</v>
      </c>
      <c r="D60" s="22" t="str">
        <f t="shared" si="0"/>
        <v>KATJA ZAVRL</v>
      </c>
      <c r="E60" s="21" t="s">
        <v>92</v>
      </c>
      <c r="F60" s="21" t="s">
        <v>104</v>
      </c>
      <c r="G60" s="21" t="s">
        <v>105</v>
      </c>
    </row>
    <row r="61" spans="1:7" ht="15.75" x14ac:dyDescent="0.25">
      <c r="A61" s="1">
        <v>54</v>
      </c>
      <c r="B61" s="21" t="s">
        <v>112</v>
      </c>
      <c r="C61" s="21" t="s">
        <v>113</v>
      </c>
      <c r="D61" s="22" t="str">
        <f t="shared" si="0"/>
        <v>REBEKA GRIŽON</v>
      </c>
      <c r="E61" s="21" t="s">
        <v>14</v>
      </c>
      <c r="F61" s="21" t="s">
        <v>104</v>
      </c>
      <c r="G61" s="21" t="s">
        <v>114</v>
      </c>
    </row>
    <row r="62" spans="1:7" ht="15.75" x14ac:dyDescent="0.25">
      <c r="A62" s="1">
        <v>55</v>
      </c>
      <c r="B62" s="21" t="s">
        <v>115</v>
      </c>
      <c r="C62" s="21" t="s">
        <v>116</v>
      </c>
      <c r="D62" s="22" t="str">
        <f t="shared" si="0"/>
        <v>ERIKA PRIMOŽIČ</v>
      </c>
      <c r="E62" s="21" t="s">
        <v>14</v>
      </c>
      <c r="F62" s="21" t="s">
        <v>104</v>
      </c>
      <c r="G62" s="21" t="s">
        <v>114</v>
      </c>
    </row>
    <row r="63" spans="1:7" ht="15.75" x14ac:dyDescent="0.25">
      <c r="A63" s="1">
        <v>56</v>
      </c>
      <c r="B63" s="21" t="s">
        <v>117</v>
      </c>
      <c r="C63" s="21" t="s">
        <v>118</v>
      </c>
      <c r="D63" s="22" t="str">
        <f t="shared" si="0"/>
        <v>ULA SIMŠIČ</v>
      </c>
      <c r="E63" s="21" t="s">
        <v>14</v>
      </c>
      <c r="F63" s="21" t="s">
        <v>104</v>
      </c>
      <c r="G63" s="21" t="s">
        <v>114</v>
      </c>
    </row>
    <row r="64" spans="1:7" ht="15.75" x14ac:dyDescent="0.25">
      <c r="A64" s="1">
        <v>57</v>
      </c>
      <c r="B64" s="21" t="s">
        <v>119</v>
      </c>
      <c r="C64" s="21" t="s">
        <v>120</v>
      </c>
      <c r="D64" s="22" t="str">
        <f t="shared" si="0"/>
        <v>NINA BALENT</v>
      </c>
      <c r="E64" s="21" t="s">
        <v>7</v>
      </c>
      <c r="F64" s="21" t="s">
        <v>104</v>
      </c>
      <c r="G64" s="21" t="s">
        <v>7</v>
      </c>
    </row>
    <row r="65" spans="1:7" ht="15.75" x14ac:dyDescent="0.25">
      <c r="A65" s="1">
        <v>58</v>
      </c>
      <c r="B65" s="21" t="s">
        <v>121</v>
      </c>
      <c r="C65" s="21" t="s">
        <v>67</v>
      </c>
      <c r="D65" s="22" t="str">
        <f t="shared" si="0"/>
        <v>AJDA GRMEK</v>
      </c>
      <c r="E65" s="21" t="s">
        <v>7</v>
      </c>
      <c r="F65" s="21" t="s">
        <v>104</v>
      </c>
      <c r="G65" s="21" t="s">
        <v>7</v>
      </c>
    </row>
    <row r="66" spans="1:7" ht="15.75" x14ac:dyDescent="0.25">
      <c r="A66" s="1">
        <v>59</v>
      </c>
      <c r="B66" s="21" t="s">
        <v>122</v>
      </c>
      <c r="C66" s="21" t="s">
        <v>123</v>
      </c>
      <c r="D66" s="22" t="str">
        <f t="shared" si="0"/>
        <v>TINA RABIČ</v>
      </c>
      <c r="E66" s="21" t="s">
        <v>7</v>
      </c>
      <c r="F66" s="21" t="s">
        <v>104</v>
      </c>
      <c r="G66" s="21" t="s">
        <v>7</v>
      </c>
    </row>
    <row r="67" spans="1:7" ht="15.75" x14ac:dyDescent="0.25">
      <c r="A67" s="1">
        <v>60</v>
      </c>
      <c r="B67" s="21" t="s">
        <v>124</v>
      </c>
      <c r="C67" s="21" t="s">
        <v>125</v>
      </c>
      <c r="D67" s="22" t="str">
        <f t="shared" si="0"/>
        <v>JANEZ  ADAMIČ</v>
      </c>
      <c r="E67" s="21" t="s">
        <v>126</v>
      </c>
      <c r="F67" s="21" t="s">
        <v>127</v>
      </c>
      <c r="G67" s="21"/>
    </row>
    <row r="68" spans="1:7" ht="15.75" x14ac:dyDescent="0.25">
      <c r="A68" s="1">
        <v>61</v>
      </c>
      <c r="B68" s="21" t="s">
        <v>128</v>
      </c>
      <c r="C68" s="21" t="s">
        <v>129</v>
      </c>
      <c r="D68" s="22" t="str">
        <f t="shared" si="0"/>
        <v>ŽIGA AHČAN</v>
      </c>
      <c r="E68" s="21" t="s">
        <v>14</v>
      </c>
      <c r="F68" s="21" t="s">
        <v>127</v>
      </c>
      <c r="G68" s="21"/>
    </row>
    <row r="69" spans="1:7" ht="15.75" x14ac:dyDescent="0.25">
      <c r="A69" s="1">
        <v>62</v>
      </c>
      <c r="B69" s="21" t="s">
        <v>130</v>
      </c>
      <c r="C69" s="21" t="s">
        <v>131</v>
      </c>
      <c r="D69" s="22" t="str">
        <f t="shared" si="0"/>
        <v>MIHA BUČEK</v>
      </c>
      <c r="E69" s="21" t="s">
        <v>126</v>
      </c>
      <c r="F69" s="21" t="s">
        <v>127</v>
      </c>
      <c r="G69" s="21"/>
    </row>
    <row r="70" spans="1:7" ht="15.75" x14ac:dyDescent="0.25">
      <c r="A70" s="1">
        <v>63</v>
      </c>
      <c r="B70" s="21" t="s">
        <v>132</v>
      </c>
      <c r="C70" s="21" t="s">
        <v>133</v>
      </c>
      <c r="D70" s="22" t="str">
        <f t="shared" si="0"/>
        <v>KRIS FLAJS</v>
      </c>
      <c r="E70" s="21" t="s">
        <v>7</v>
      </c>
      <c r="F70" s="21" t="s">
        <v>127</v>
      </c>
      <c r="G70" s="21"/>
    </row>
    <row r="71" spans="1:7" ht="15.75" x14ac:dyDescent="0.25">
      <c r="A71" s="1">
        <v>64</v>
      </c>
      <c r="B71" s="21" t="s">
        <v>134</v>
      </c>
      <c r="C71" s="21" t="s">
        <v>135</v>
      </c>
      <c r="D71" s="22" t="str">
        <f t="shared" si="0"/>
        <v>NEJC MAVEC</v>
      </c>
      <c r="E71" s="21" t="s">
        <v>11</v>
      </c>
      <c r="F71" s="21" t="s">
        <v>127</v>
      </c>
      <c r="G71" s="21"/>
    </row>
    <row r="72" spans="1:7" ht="15.75" x14ac:dyDescent="0.25">
      <c r="A72" s="1">
        <v>65</v>
      </c>
      <c r="B72" s="21" t="s">
        <v>136</v>
      </c>
      <c r="C72" s="21" t="s">
        <v>137</v>
      </c>
      <c r="D72" s="22" t="str">
        <f t="shared" ref="D72:D135" si="1">_xlfn.CONCAT(C72," ",B72)</f>
        <v>TIAN MEH</v>
      </c>
      <c r="E72" s="21" t="s">
        <v>138</v>
      </c>
      <c r="F72" s="21" t="s">
        <v>127</v>
      </c>
      <c r="G72" s="21"/>
    </row>
    <row r="73" spans="1:7" ht="15.75" x14ac:dyDescent="0.25">
      <c r="A73" s="1">
        <v>66</v>
      </c>
      <c r="B73" s="21" t="s">
        <v>139</v>
      </c>
      <c r="C73" s="21" t="s">
        <v>140</v>
      </c>
      <c r="D73" s="22" t="str">
        <f t="shared" si="1"/>
        <v>NIK  RAVNIHAR</v>
      </c>
      <c r="E73" s="21" t="s">
        <v>11</v>
      </c>
      <c r="F73" s="21" t="s">
        <v>127</v>
      </c>
      <c r="G73" s="21"/>
    </row>
    <row r="74" spans="1:7" ht="15.75" x14ac:dyDescent="0.25">
      <c r="A74" s="1">
        <v>67</v>
      </c>
      <c r="B74" s="21" t="s">
        <v>141</v>
      </c>
      <c r="C74" s="21" t="s">
        <v>142</v>
      </c>
      <c r="D74" s="22" t="str">
        <f t="shared" si="1"/>
        <v>ANŽE ARČON</v>
      </c>
      <c r="E74" s="21" t="s">
        <v>20</v>
      </c>
      <c r="F74" s="21" t="s">
        <v>127</v>
      </c>
      <c r="G74" s="21" t="s">
        <v>143</v>
      </c>
    </row>
    <row r="75" spans="1:7" ht="15.75" x14ac:dyDescent="0.25">
      <c r="A75" s="1">
        <v>68</v>
      </c>
      <c r="B75" s="21" t="s">
        <v>144</v>
      </c>
      <c r="C75" s="21" t="s">
        <v>97</v>
      </c>
      <c r="D75" s="22" t="str">
        <f t="shared" si="1"/>
        <v>MATJAŽ COTIČ</v>
      </c>
      <c r="E75" s="21" t="s">
        <v>20</v>
      </c>
      <c r="F75" s="21" t="s">
        <v>127</v>
      </c>
      <c r="G75" s="21" t="s">
        <v>143</v>
      </c>
    </row>
    <row r="76" spans="1:7" ht="15.75" x14ac:dyDescent="0.25">
      <c r="A76" s="1">
        <v>69</v>
      </c>
      <c r="B76" s="21" t="s">
        <v>145</v>
      </c>
      <c r="C76" s="21" t="s">
        <v>146</v>
      </c>
      <c r="D76" s="22" t="str">
        <f t="shared" si="1"/>
        <v>NACE PAVLICA</v>
      </c>
      <c r="E76" s="21" t="s">
        <v>20</v>
      </c>
      <c r="F76" s="21" t="s">
        <v>127</v>
      </c>
      <c r="G76" s="21" t="s">
        <v>143</v>
      </c>
    </row>
    <row r="77" spans="1:7" ht="15.75" x14ac:dyDescent="0.25">
      <c r="A77" s="1">
        <v>70</v>
      </c>
      <c r="B77" s="21" t="s">
        <v>147</v>
      </c>
      <c r="C77" s="21" t="s">
        <v>148</v>
      </c>
      <c r="D77" s="22" t="str">
        <f t="shared" si="1"/>
        <v>PETER SAKSIDA</v>
      </c>
      <c r="E77" s="21" t="s">
        <v>20</v>
      </c>
      <c r="F77" s="21" t="s">
        <v>127</v>
      </c>
      <c r="G77" s="21" t="s">
        <v>143</v>
      </c>
    </row>
    <row r="78" spans="1:7" ht="15.75" x14ac:dyDescent="0.25">
      <c r="A78" s="1">
        <v>71</v>
      </c>
      <c r="B78" s="21" t="s">
        <v>149</v>
      </c>
      <c r="C78" s="21" t="s">
        <v>150</v>
      </c>
      <c r="D78" s="22" t="str">
        <f t="shared" si="1"/>
        <v>ŽAN ZORN</v>
      </c>
      <c r="E78" s="21" t="s">
        <v>20</v>
      </c>
      <c r="F78" s="21" t="s">
        <v>127</v>
      </c>
      <c r="G78" s="21" t="s">
        <v>143</v>
      </c>
    </row>
    <row r="79" spans="1:7" ht="15.75" x14ac:dyDescent="0.25">
      <c r="A79" s="1">
        <v>72</v>
      </c>
      <c r="B79" s="21" t="s">
        <v>151</v>
      </c>
      <c r="C79" s="21" t="s">
        <v>29</v>
      </c>
      <c r="D79" s="22" t="str">
        <f t="shared" si="1"/>
        <v>ROK ČEBRON</v>
      </c>
      <c r="E79" s="21" t="s">
        <v>20</v>
      </c>
      <c r="F79" s="21" t="s">
        <v>127</v>
      </c>
      <c r="G79" s="21" t="s">
        <v>152</v>
      </c>
    </row>
    <row r="80" spans="1:7" ht="15.75" x14ac:dyDescent="0.25">
      <c r="A80" s="1">
        <v>73</v>
      </c>
      <c r="B80" s="21" t="s">
        <v>145</v>
      </c>
      <c r="C80" s="21" t="s">
        <v>129</v>
      </c>
      <c r="D80" s="22" t="str">
        <f t="shared" si="1"/>
        <v>ŽIGA PAVLICA</v>
      </c>
      <c r="E80" s="21" t="s">
        <v>20</v>
      </c>
      <c r="F80" s="21" t="s">
        <v>127</v>
      </c>
      <c r="G80" s="21" t="s">
        <v>152</v>
      </c>
    </row>
    <row r="81" spans="1:7" ht="15.75" x14ac:dyDescent="0.25">
      <c r="A81" s="1">
        <v>74</v>
      </c>
      <c r="B81" s="21" t="s">
        <v>153</v>
      </c>
      <c r="C81" s="21" t="s">
        <v>154</v>
      </c>
      <c r="D81" s="22" t="str">
        <f t="shared" si="1"/>
        <v>BLAŽ PETARIN</v>
      </c>
      <c r="E81" s="21" t="s">
        <v>20</v>
      </c>
      <c r="F81" s="21" t="s">
        <v>127</v>
      </c>
      <c r="G81" s="21" t="s">
        <v>152</v>
      </c>
    </row>
    <row r="82" spans="1:7" ht="15.75" x14ac:dyDescent="0.25">
      <c r="A82" s="1">
        <v>75</v>
      </c>
      <c r="B82" s="21" t="s">
        <v>153</v>
      </c>
      <c r="C82" s="21" t="s">
        <v>129</v>
      </c>
      <c r="D82" s="22" t="str">
        <f t="shared" si="1"/>
        <v>ŽIGA PETARIN</v>
      </c>
      <c r="E82" s="21" t="s">
        <v>20</v>
      </c>
      <c r="F82" s="21" t="s">
        <v>127</v>
      </c>
      <c r="G82" s="21" t="s">
        <v>152</v>
      </c>
    </row>
    <row r="83" spans="1:7" ht="15.75" x14ac:dyDescent="0.25">
      <c r="A83" s="1">
        <v>76</v>
      </c>
      <c r="B83" s="21" t="s">
        <v>155</v>
      </c>
      <c r="C83" s="21" t="s">
        <v>156</v>
      </c>
      <c r="D83" s="22" t="str">
        <f t="shared" si="1"/>
        <v>JANI SLEJKO</v>
      </c>
      <c r="E83" s="21" t="s">
        <v>20</v>
      </c>
      <c r="F83" s="21" t="s">
        <v>127</v>
      </c>
      <c r="G83" s="21" t="s">
        <v>152</v>
      </c>
    </row>
    <row r="84" spans="1:7" ht="15.75" x14ac:dyDescent="0.25">
      <c r="A84" s="1">
        <v>77</v>
      </c>
      <c r="B84" s="21" t="s">
        <v>157</v>
      </c>
      <c r="C84" s="21" t="s">
        <v>158</v>
      </c>
      <c r="D84" s="22" t="str">
        <f t="shared" si="1"/>
        <v>KAJA ABRAMIČ</v>
      </c>
      <c r="E84" s="21" t="s">
        <v>20</v>
      </c>
      <c r="F84" s="21" t="s">
        <v>159</v>
      </c>
      <c r="G84" s="21"/>
    </row>
    <row r="85" spans="1:7" ht="15.75" x14ac:dyDescent="0.25">
      <c r="A85" s="1">
        <v>78</v>
      </c>
      <c r="B85" s="21" t="s">
        <v>160</v>
      </c>
      <c r="C85" s="21" t="s">
        <v>161</v>
      </c>
      <c r="D85" s="22" t="str">
        <f t="shared" si="1"/>
        <v>LIZA MIKELN</v>
      </c>
      <c r="E85" s="21" t="s">
        <v>7</v>
      </c>
      <c r="F85" s="21" t="s">
        <v>159</v>
      </c>
      <c r="G85" s="21"/>
    </row>
    <row r="86" spans="1:7" ht="15.75" x14ac:dyDescent="0.25">
      <c r="A86" s="1">
        <v>79</v>
      </c>
      <c r="B86" s="21" t="s">
        <v>162</v>
      </c>
      <c r="C86" s="21" t="s">
        <v>163</v>
      </c>
      <c r="D86" s="22" t="str">
        <f t="shared" si="1"/>
        <v>ANA MISLEJ</v>
      </c>
      <c r="E86" s="21" t="s">
        <v>7</v>
      </c>
      <c r="F86" s="21" t="s">
        <v>159</v>
      </c>
      <c r="G86" s="21"/>
    </row>
    <row r="87" spans="1:7" ht="15.75" x14ac:dyDescent="0.25">
      <c r="A87" s="1">
        <v>80</v>
      </c>
      <c r="B87" s="21" t="s">
        <v>164</v>
      </c>
      <c r="C87" s="21" t="s">
        <v>165</v>
      </c>
      <c r="D87" s="22" t="str">
        <f t="shared" si="1"/>
        <v>MAJA ČOPI</v>
      </c>
      <c r="E87" s="21" t="s">
        <v>17</v>
      </c>
      <c r="F87" s="21" t="s">
        <v>159</v>
      </c>
      <c r="G87" s="21" t="s">
        <v>17</v>
      </c>
    </row>
    <row r="88" spans="1:7" ht="15.75" x14ac:dyDescent="0.25">
      <c r="A88" s="1">
        <v>81</v>
      </c>
      <c r="B88" s="21" t="s">
        <v>166</v>
      </c>
      <c r="C88" s="21" t="s">
        <v>167</v>
      </c>
      <c r="D88" s="22" t="str">
        <f t="shared" si="1"/>
        <v>LARA ERNIŠA</v>
      </c>
      <c r="E88" s="21" t="s">
        <v>17</v>
      </c>
      <c r="F88" s="21" t="s">
        <v>159</v>
      </c>
      <c r="G88" s="21" t="s">
        <v>17</v>
      </c>
    </row>
    <row r="89" spans="1:7" ht="15.75" x14ac:dyDescent="0.25">
      <c r="A89" s="1">
        <v>82</v>
      </c>
      <c r="B89" s="21" t="s">
        <v>168</v>
      </c>
      <c r="C89" s="21" t="s">
        <v>167</v>
      </c>
      <c r="D89" s="22" t="str">
        <f t="shared" si="1"/>
        <v>LARA NAJŽAR</v>
      </c>
      <c r="E89" s="21" t="s">
        <v>17</v>
      </c>
      <c r="F89" s="21" t="s">
        <v>159</v>
      </c>
      <c r="G89" s="21" t="s">
        <v>17</v>
      </c>
    </row>
    <row r="90" spans="1:7" ht="15.75" x14ac:dyDescent="0.25">
      <c r="A90" s="1">
        <v>83</v>
      </c>
      <c r="B90" s="21" t="s">
        <v>169</v>
      </c>
      <c r="C90" s="21" t="s">
        <v>170</v>
      </c>
      <c r="D90" s="22" t="str">
        <f t="shared" si="1"/>
        <v>ALEŠA POLANŠČEK</v>
      </c>
      <c r="E90" s="21" t="s">
        <v>17</v>
      </c>
      <c r="F90" s="21" t="s">
        <v>159</v>
      </c>
      <c r="G90" s="21" t="s">
        <v>17</v>
      </c>
    </row>
    <row r="91" spans="1:7" ht="15.75" x14ac:dyDescent="0.25">
      <c r="A91" s="1">
        <v>84</v>
      </c>
      <c r="B91" s="21" t="s">
        <v>171</v>
      </c>
      <c r="C91" s="21" t="s">
        <v>163</v>
      </c>
      <c r="D91" s="22" t="str">
        <f t="shared" si="1"/>
        <v>ANA STANČIN</v>
      </c>
      <c r="E91" s="21" t="s">
        <v>17</v>
      </c>
      <c r="F91" s="21" t="s">
        <v>159</v>
      </c>
      <c r="G91" s="21" t="s">
        <v>17</v>
      </c>
    </row>
    <row r="92" spans="1:7" ht="15.75" x14ac:dyDescent="0.25">
      <c r="A92" s="1">
        <v>85</v>
      </c>
      <c r="B92" s="21" t="s">
        <v>172</v>
      </c>
      <c r="C92" s="21" t="s">
        <v>173</v>
      </c>
      <c r="D92" s="22" t="str">
        <f t="shared" si="1"/>
        <v>MARTINA BINKAR</v>
      </c>
      <c r="E92" s="21" t="s">
        <v>14</v>
      </c>
      <c r="F92" s="21" t="s">
        <v>159</v>
      </c>
      <c r="G92" s="21" t="s">
        <v>114</v>
      </c>
    </row>
    <row r="93" spans="1:7" ht="15.75" x14ac:dyDescent="0.25">
      <c r="A93" s="1">
        <v>86</v>
      </c>
      <c r="B93" s="21" t="s">
        <v>174</v>
      </c>
      <c r="C93" s="21" t="s">
        <v>175</v>
      </c>
      <c r="D93" s="22" t="str">
        <f t="shared" si="1"/>
        <v xml:space="preserve">MIA GAZIČ </v>
      </c>
      <c r="E93" s="21" t="s">
        <v>14</v>
      </c>
      <c r="F93" s="21" t="s">
        <v>159</v>
      </c>
      <c r="G93" s="21" t="s">
        <v>114</v>
      </c>
    </row>
    <row r="94" spans="1:7" ht="15.75" x14ac:dyDescent="0.25">
      <c r="A94" s="1">
        <v>87</v>
      </c>
      <c r="B94" s="21" t="s">
        <v>82</v>
      </c>
      <c r="C94" s="21" t="s">
        <v>75</v>
      </c>
      <c r="D94" s="22" t="str">
        <f t="shared" si="1"/>
        <v>LANA URŠIČ</v>
      </c>
      <c r="E94" s="21" t="s">
        <v>14</v>
      </c>
      <c r="F94" s="21" t="s">
        <v>159</v>
      </c>
      <c r="G94" s="21" t="s">
        <v>114</v>
      </c>
    </row>
    <row r="95" spans="1:7" ht="15.75" x14ac:dyDescent="0.25">
      <c r="A95" s="1">
        <v>88</v>
      </c>
      <c r="B95" s="21" t="s">
        <v>176</v>
      </c>
      <c r="C95" s="21" t="s">
        <v>177</v>
      </c>
      <c r="D95" s="22" t="str">
        <f t="shared" si="1"/>
        <v>DOROTEJA VIDMAR GAJŠEK</v>
      </c>
      <c r="E95" s="21" t="s">
        <v>14</v>
      </c>
      <c r="F95" s="21" t="s">
        <v>159</v>
      </c>
      <c r="G95" s="21" t="s">
        <v>114</v>
      </c>
    </row>
    <row r="96" spans="1:7" ht="15.75" x14ac:dyDescent="0.25">
      <c r="A96" s="1">
        <v>89</v>
      </c>
      <c r="B96" s="21" t="s">
        <v>178</v>
      </c>
      <c r="C96" s="21" t="s">
        <v>179</v>
      </c>
      <c r="D96" s="22" t="str">
        <f t="shared" si="1"/>
        <v>TARIN KULENOVIČ</v>
      </c>
      <c r="E96" s="21" t="s">
        <v>92</v>
      </c>
      <c r="F96" s="21" t="s">
        <v>159</v>
      </c>
      <c r="G96" s="21" t="s">
        <v>180</v>
      </c>
    </row>
    <row r="97" spans="1:7" ht="15.75" x14ac:dyDescent="0.25">
      <c r="A97" s="1">
        <v>90</v>
      </c>
      <c r="B97" s="21" t="s">
        <v>181</v>
      </c>
      <c r="C97" s="21" t="s">
        <v>182</v>
      </c>
      <c r="D97" s="22" t="str">
        <f t="shared" si="1"/>
        <v>JONA PIŠKUR</v>
      </c>
      <c r="E97" s="21" t="s">
        <v>92</v>
      </c>
      <c r="F97" s="21" t="s">
        <v>159</v>
      </c>
      <c r="G97" s="21" t="s">
        <v>180</v>
      </c>
    </row>
    <row r="98" spans="1:7" ht="15.75" x14ac:dyDescent="0.25">
      <c r="A98" s="1">
        <v>91</v>
      </c>
      <c r="B98" s="21" t="s">
        <v>183</v>
      </c>
      <c r="C98" s="21" t="s">
        <v>67</v>
      </c>
      <c r="D98" s="22" t="str">
        <f t="shared" si="1"/>
        <v>AJDA ŠTURM</v>
      </c>
      <c r="E98" s="21" t="s">
        <v>92</v>
      </c>
      <c r="F98" s="21" t="s">
        <v>159</v>
      </c>
      <c r="G98" s="21" t="s">
        <v>180</v>
      </c>
    </row>
    <row r="99" spans="1:7" ht="15.75" x14ac:dyDescent="0.25">
      <c r="A99" s="1">
        <v>92</v>
      </c>
      <c r="B99" s="21" t="s">
        <v>98</v>
      </c>
      <c r="C99" s="21" t="s">
        <v>184</v>
      </c>
      <c r="D99" s="22" t="str">
        <f t="shared" si="1"/>
        <v>NIKA MOZETIČ</v>
      </c>
      <c r="E99" s="21" t="s">
        <v>20</v>
      </c>
      <c r="F99" s="21" t="s">
        <v>159</v>
      </c>
      <c r="G99" s="21" t="s">
        <v>20</v>
      </c>
    </row>
    <row r="100" spans="1:7" ht="15.75" x14ac:dyDescent="0.25">
      <c r="A100" s="1">
        <v>93</v>
      </c>
      <c r="B100" s="21" t="s">
        <v>185</v>
      </c>
      <c r="C100" s="21" t="s">
        <v>186</v>
      </c>
      <c r="D100" s="22" t="str">
        <f t="shared" si="1"/>
        <v>SARA NEMEC</v>
      </c>
      <c r="E100" s="21" t="s">
        <v>20</v>
      </c>
      <c r="F100" s="21" t="s">
        <v>159</v>
      </c>
      <c r="G100" s="21" t="s">
        <v>20</v>
      </c>
    </row>
    <row r="101" spans="1:7" ht="15.75" x14ac:dyDescent="0.25">
      <c r="A101" s="1">
        <v>94</v>
      </c>
      <c r="B101" s="21" t="s">
        <v>187</v>
      </c>
      <c r="C101" s="21" t="s">
        <v>188</v>
      </c>
      <c r="D101" s="22" t="str">
        <f t="shared" si="1"/>
        <v>LEA TERČON</v>
      </c>
      <c r="E101" s="21" t="s">
        <v>20</v>
      </c>
      <c r="F101" s="21" t="s">
        <v>159</v>
      </c>
      <c r="G101" s="21" t="s">
        <v>20</v>
      </c>
    </row>
    <row r="102" spans="1:7" ht="15.75" x14ac:dyDescent="0.25">
      <c r="A102" s="1">
        <v>95</v>
      </c>
      <c r="B102" s="21" t="s">
        <v>189</v>
      </c>
      <c r="C102" s="21" t="s">
        <v>165</v>
      </c>
      <c r="D102" s="22" t="str">
        <f t="shared" si="1"/>
        <v>MAJA URDIH</v>
      </c>
      <c r="E102" s="21" t="s">
        <v>20</v>
      </c>
      <c r="F102" s="21" t="s">
        <v>159</v>
      </c>
      <c r="G102" s="21" t="s">
        <v>20</v>
      </c>
    </row>
    <row r="103" spans="1:7" ht="15.75" x14ac:dyDescent="0.25">
      <c r="A103" s="1">
        <v>96</v>
      </c>
      <c r="B103" s="21" t="s">
        <v>190</v>
      </c>
      <c r="C103" s="21" t="s">
        <v>188</v>
      </c>
      <c r="D103" s="22" t="str">
        <f t="shared" si="1"/>
        <v>LEA VIDIČ</v>
      </c>
      <c r="E103" s="21" t="s">
        <v>20</v>
      </c>
      <c r="F103" s="21" t="s">
        <v>159</v>
      </c>
      <c r="G103" s="21" t="s">
        <v>20</v>
      </c>
    </row>
    <row r="104" spans="1:7" ht="15.75" x14ac:dyDescent="0.25">
      <c r="A104" s="1">
        <v>97</v>
      </c>
      <c r="B104" s="21" t="s">
        <v>191</v>
      </c>
      <c r="C104" s="21" t="s">
        <v>192</v>
      </c>
      <c r="D104" s="22" t="str">
        <f t="shared" si="1"/>
        <v>ELA ALIČ</v>
      </c>
      <c r="E104" s="21" t="s">
        <v>32</v>
      </c>
      <c r="F104" s="21" t="s">
        <v>193</v>
      </c>
      <c r="G104" s="21"/>
    </row>
    <row r="105" spans="1:7" ht="15.75" x14ac:dyDescent="0.25">
      <c r="A105" s="1">
        <v>98</v>
      </c>
      <c r="B105" s="21" t="s">
        <v>194</v>
      </c>
      <c r="C105" s="21" t="s">
        <v>49</v>
      </c>
      <c r="D105" s="22" t="str">
        <f t="shared" si="1"/>
        <v>URŠKA  KAVAŠ</v>
      </c>
      <c r="E105" s="21" t="s">
        <v>17</v>
      </c>
      <c r="F105" s="21" t="s">
        <v>193</v>
      </c>
      <c r="G105" s="21"/>
    </row>
    <row r="106" spans="1:7" ht="15.75" x14ac:dyDescent="0.25">
      <c r="A106" s="1">
        <v>99</v>
      </c>
      <c r="B106" s="21" t="s">
        <v>195</v>
      </c>
      <c r="C106" s="21" t="s">
        <v>196</v>
      </c>
      <c r="D106" s="22" t="str">
        <f t="shared" si="1"/>
        <v>ARIANA LESJAK GOLOB</v>
      </c>
      <c r="E106" s="21" t="s">
        <v>32</v>
      </c>
      <c r="F106" s="21" t="s">
        <v>193</v>
      </c>
      <c r="G106" s="21"/>
    </row>
    <row r="107" spans="1:7" ht="15.75" x14ac:dyDescent="0.25">
      <c r="A107" s="1">
        <v>100</v>
      </c>
      <c r="B107" s="21" t="s">
        <v>197</v>
      </c>
      <c r="C107" s="21" t="s">
        <v>198</v>
      </c>
      <c r="D107" s="22" t="str">
        <f t="shared" si="1"/>
        <v>VITA PREINFALK</v>
      </c>
      <c r="E107" s="21" t="s">
        <v>7</v>
      </c>
      <c r="F107" s="21" t="s">
        <v>193</v>
      </c>
      <c r="G107" s="21"/>
    </row>
    <row r="108" spans="1:7" ht="15.75" x14ac:dyDescent="0.25">
      <c r="A108" s="1">
        <v>101</v>
      </c>
      <c r="B108" s="21" t="s">
        <v>199</v>
      </c>
      <c r="C108" s="21" t="s">
        <v>200</v>
      </c>
      <c r="D108" s="22" t="str">
        <f t="shared" si="1"/>
        <v>HANA SEFERAJ</v>
      </c>
      <c r="E108" s="21" t="s">
        <v>7</v>
      </c>
      <c r="F108" s="21" t="s">
        <v>193</v>
      </c>
      <c r="G108" s="21"/>
    </row>
    <row r="109" spans="1:7" ht="15.75" x14ac:dyDescent="0.25">
      <c r="A109" s="1">
        <v>102</v>
      </c>
      <c r="B109" s="21" t="s">
        <v>201</v>
      </c>
      <c r="C109" s="21" t="s">
        <v>202</v>
      </c>
      <c r="D109" s="22" t="str">
        <f t="shared" si="1"/>
        <v>ZALA BUZETI</v>
      </c>
      <c r="E109" s="21" t="s">
        <v>17</v>
      </c>
      <c r="F109" s="21" t="s">
        <v>193</v>
      </c>
      <c r="G109" s="21" t="s">
        <v>17</v>
      </c>
    </row>
    <row r="110" spans="1:7" ht="15.75" x14ac:dyDescent="0.25">
      <c r="A110" s="1">
        <v>103</v>
      </c>
      <c r="B110" s="21" t="s">
        <v>203</v>
      </c>
      <c r="C110" s="21" t="s">
        <v>204</v>
      </c>
      <c r="D110" s="22" t="str">
        <f t="shared" si="1"/>
        <v>MAŠA  FARTELJ</v>
      </c>
      <c r="E110" s="21" t="s">
        <v>17</v>
      </c>
      <c r="F110" s="21" t="s">
        <v>193</v>
      </c>
      <c r="G110" s="21" t="s">
        <v>17</v>
      </c>
    </row>
    <row r="111" spans="1:7" ht="15.75" x14ac:dyDescent="0.25">
      <c r="A111" s="1">
        <v>104</v>
      </c>
      <c r="B111" s="21" t="s">
        <v>58</v>
      </c>
      <c r="C111" s="21" t="s">
        <v>205</v>
      </c>
      <c r="D111" s="22" t="str">
        <f t="shared" si="1"/>
        <v>EMA  HORVAT</v>
      </c>
      <c r="E111" s="21" t="s">
        <v>17</v>
      </c>
      <c r="F111" s="21" t="s">
        <v>193</v>
      </c>
      <c r="G111" s="21" t="s">
        <v>17</v>
      </c>
    </row>
    <row r="112" spans="1:7" ht="15.75" x14ac:dyDescent="0.25">
      <c r="A112" s="1">
        <v>105</v>
      </c>
      <c r="B112" s="21" t="s">
        <v>58</v>
      </c>
      <c r="C112" s="21" t="s">
        <v>206</v>
      </c>
      <c r="D112" s="22" t="str">
        <f t="shared" si="1"/>
        <v>ŽIVA  HORVAT</v>
      </c>
      <c r="E112" s="21" t="s">
        <v>17</v>
      </c>
      <c r="F112" s="21" t="s">
        <v>193</v>
      </c>
      <c r="G112" s="21" t="s">
        <v>17</v>
      </c>
    </row>
    <row r="113" spans="1:7" ht="15.75" x14ac:dyDescent="0.25">
      <c r="A113" s="1">
        <v>106</v>
      </c>
      <c r="B113" s="21" t="s">
        <v>207</v>
      </c>
      <c r="C113" s="21" t="s">
        <v>208</v>
      </c>
      <c r="D113" s="22" t="str">
        <f t="shared" si="1"/>
        <v>KATARINA ILIČ</v>
      </c>
      <c r="E113" s="21" t="s">
        <v>17</v>
      </c>
      <c r="F113" s="21" t="s">
        <v>193</v>
      </c>
      <c r="G113" s="21" t="s">
        <v>17</v>
      </c>
    </row>
    <row r="114" spans="1:7" ht="15.75" x14ac:dyDescent="0.25">
      <c r="A114" s="1">
        <v>107</v>
      </c>
      <c r="B114" s="21" t="s">
        <v>209</v>
      </c>
      <c r="C114" s="21" t="s">
        <v>210</v>
      </c>
      <c r="D114" s="22" t="str">
        <f t="shared" si="1"/>
        <v>IVA ŠABJAN</v>
      </c>
      <c r="E114" s="21" t="s">
        <v>17</v>
      </c>
      <c r="F114" s="21" t="s">
        <v>193</v>
      </c>
      <c r="G114" s="21" t="s">
        <v>17</v>
      </c>
    </row>
    <row r="115" spans="1:7" ht="15.75" x14ac:dyDescent="0.25">
      <c r="A115" s="1">
        <v>108</v>
      </c>
      <c r="B115" s="21" t="s">
        <v>211</v>
      </c>
      <c r="C115" s="21" t="s">
        <v>198</v>
      </c>
      <c r="D115" s="22" t="str">
        <f t="shared" si="1"/>
        <v>VITA GAZIČ</v>
      </c>
      <c r="E115" s="21" t="s">
        <v>14</v>
      </c>
      <c r="F115" s="21" t="s">
        <v>193</v>
      </c>
      <c r="G115" s="21" t="s">
        <v>212</v>
      </c>
    </row>
    <row r="116" spans="1:7" ht="15.75" x14ac:dyDescent="0.25">
      <c r="A116" s="1">
        <v>109</v>
      </c>
      <c r="B116" s="21" t="s">
        <v>213</v>
      </c>
      <c r="C116" s="21" t="s">
        <v>214</v>
      </c>
      <c r="D116" s="22" t="str">
        <f t="shared" si="1"/>
        <v>KLEA IVIČIČ TOTH</v>
      </c>
      <c r="E116" s="21" t="s">
        <v>14</v>
      </c>
      <c r="F116" s="21" t="s">
        <v>193</v>
      </c>
      <c r="G116" s="21" t="s">
        <v>212</v>
      </c>
    </row>
    <row r="117" spans="1:7" ht="15.75" x14ac:dyDescent="0.25">
      <c r="A117" s="1">
        <v>110</v>
      </c>
      <c r="B117" s="21" t="s">
        <v>215</v>
      </c>
      <c r="C117" s="21" t="s">
        <v>216</v>
      </c>
      <c r="D117" s="22" t="str">
        <f t="shared" si="1"/>
        <v>TAYRA  MADŽAROVIČ</v>
      </c>
      <c r="E117" s="21" t="s">
        <v>14</v>
      </c>
      <c r="F117" s="21" t="s">
        <v>193</v>
      </c>
      <c r="G117" s="21" t="s">
        <v>212</v>
      </c>
    </row>
    <row r="118" spans="1:7" ht="15.75" x14ac:dyDescent="0.25">
      <c r="A118" s="1">
        <v>111</v>
      </c>
      <c r="B118" s="21" t="s">
        <v>217</v>
      </c>
      <c r="C118" s="21" t="s">
        <v>218</v>
      </c>
      <c r="D118" s="22" t="str">
        <f t="shared" si="1"/>
        <v>TJAŠA MALEČKAR</v>
      </c>
      <c r="E118" s="21" t="s">
        <v>14</v>
      </c>
      <c r="F118" s="21" t="s">
        <v>193</v>
      </c>
      <c r="G118" s="21" t="s">
        <v>212</v>
      </c>
    </row>
    <row r="119" spans="1:7" ht="15.75" x14ac:dyDescent="0.25">
      <c r="A119" s="1">
        <v>112</v>
      </c>
      <c r="B119" s="21" t="s">
        <v>219</v>
      </c>
      <c r="C119" s="21" t="s">
        <v>220</v>
      </c>
      <c r="D119" s="22" t="str">
        <f t="shared" si="1"/>
        <v>ANIKA PODLOGAR</v>
      </c>
      <c r="E119" s="21" t="s">
        <v>14</v>
      </c>
      <c r="F119" s="21" t="s">
        <v>193</v>
      </c>
      <c r="G119" s="21" t="s">
        <v>212</v>
      </c>
    </row>
    <row r="120" spans="1:7" ht="15.75" x14ac:dyDescent="0.25">
      <c r="A120" s="1">
        <v>113</v>
      </c>
      <c r="B120" s="21" t="s">
        <v>221</v>
      </c>
      <c r="C120" s="21" t="s">
        <v>222</v>
      </c>
      <c r="D120" s="22" t="str">
        <f t="shared" si="1"/>
        <v>LIA PRAŠNIKAR</v>
      </c>
      <c r="E120" s="21" t="s">
        <v>14</v>
      </c>
      <c r="F120" s="21" t="s">
        <v>193</v>
      </c>
      <c r="G120" s="21" t="s">
        <v>212</v>
      </c>
    </row>
    <row r="121" spans="1:7" ht="15.75" x14ac:dyDescent="0.25">
      <c r="A121" s="1">
        <v>114</v>
      </c>
      <c r="B121" s="21" t="s">
        <v>223</v>
      </c>
      <c r="C121" s="21" t="s">
        <v>224</v>
      </c>
      <c r="D121" s="22" t="str">
        <f t="shared" si="1"/>
        <v>LINDA HÜBEL</v>
      </c>
      <c r="E121" s="21" t="s">
        <v>14</v>
      </c>
      <c r="F121" s="21" t="s">
        <v>193</v>
      </c>
      <c r="G121" s="21" t="s">
        <v>225</v>
      </c>
    </row>
    <row r="122" spans="1:7" ht="15.75" x14ac:dyDescent="0.25">
      <c r="A122" s="1">
        <v>115</v>
      </c>
      <c r="B122" s="21" t="s">
        <v>12</v>
      </c>
      <c r="C122" s="21" t="s">
        <v>226</v>
      </c>
      <c r="D122" s="22" t="str">
        <f t="shared" si="1"/>
        <v>DITI KLJUN</v>
      </c>
      <c r="E122" s="21" t="s">
        <v>14</v>
      </c>
      <c r="F122" s="21" t="s">
        <v>193</v>
      </c>
      <c r="G122" s="21" t="s">
        <v>225</v>
      </c>
    </row>
    <row r="123" spans="1:7" ht="15.75" x14ac:dyDescent="0.25">
      <c r="A123" s="1">
        <v>116</v>
      </c>
      <c r="B123" s="21" t="s">
        <v>227</v>
      </c>
      <c r="C123" s="21" t="s">
        <v>228</v>
      </c>
      <c r="D123" s="22" t="str">
        <f t="shared" si="1"/>
        <v>LAURA MILHARČIČ</v>
      </c>
      <c r="E123" s="21" t="s">
        <v>14</v>
      </c>
      <c r="F123" s="21" t="s">
        <v>193</v>
      </c>
      <c r="G123" s="21" t="s">
        <v>225</v>
      </c>
    </row>
    <row r="124" spans="1:7" ht="15.75" x14ac:dyDescent="0.25">
      <c r="A124" s="1">
        <v>117</v>
      </c>
      <c r="B124" s="21" t="s">
        <v>229</v>
      </c>
      <c r="C124" s="21" t="s">
        <v>230</v>
      </c>
      <c r="D124" s="22" t="str">
        <f t="shared" si="1"/>
        <v>SOFIA MOČIBOB</v>
      </c>
      <c r="E124" s="21" t="s">
        <v>14</v>
      </c>
      <c r="F124" s="21" t="s">
        <v>193</v>
      </c>
      <c r="G124" s="21" t="s">
        <v>225</v>
      </c>
    </row>
    <row r="125" spans="1:7" ht="15.75" x14ac:dyDescent="0.25">
      <c r="A125" s="1">
        <v>118</v>
      </c>
      <c r="B125" s="21" t="s">
        <v>9</v>
      </c>
      <c r="C125" s="21" t="s">
        <v>231</v>
      </c>
      <c r="D125" s="22" t="str">
        <f t="shared" si="1"/>
        <v>NIJA CVILAK</v>
      </c>
      <c r="E125" s="21" t="s">
        <v>11</v>
      </c>
      <c r="F125" s="21" t="s">
        <v>193</v>
      </c>
      <c r="G125" s="21" t="s">
        <v>232</v>
      </c>
    </row>
    <row r="126" spans="1:7" ht="15.75" x14ac:dyDescent="0.25">
      <c r="A126" s="1">
        <v>119</v>
      </c>
      <c r="B126" s="21" t="s">
        <v>233</v>
      </c>
      <c r="C126" s="21" t="s">
        <v>234</v>
      </c>
      <c r="D126" s="22" t="str">
        <f t="shared" si="1"/>
        <v>NAJA KOŠIR</v>
      </c>
      <c r="E126" s="21" t="s">
        <v>11</v>
      </c>
      <c r="F126" s="21" t="s">
        <v>193</v>
      </c>
      <c r="G126" s="21" t="s">
        <v>232</v>
      </c>
    </row>
    <row r="127" spans="1:7" ht="15.75" x14ac:dyDescent="0.25">
      <c r="A127" s="1">
        <v>120</v>
      </c>
      <c r="B127" s="21" t="s">
        <v>235</v>
      </c>
      <c r="C127" s="21" t="s">
        <v>67</v>
      </c>
      <c r="D127" s="22" t="str">
        <f t="shared" si="1"/>
        <v>AJDA PODLIPNIK</v>
      </c>
      <c r="E127" s="21" t="s">
        <v>11</v>
      </c>
      <c r="F127" s="21" t="s">
        <v>193</v>
      </c>
      <c r="G127" s="21" t="s">
        <v>232</v>
      </c>
    </row>
    <row r="128" spans="1:7" ht="15.75" x14ac:dyDescent="0.25">
      <c r="A128" s="1">
        <v>121</v>
      </c>
      <c r="B128" s="21" t="s">
        <v>236</v>
      </c>
      <c r="C128" s="21" t="s">
        <v>237</v>
      </c>
      <c r="D128" s="22" t="str">
        <f t="shared" si="1"/>
        <v>ŽANA RUPAR</v>
      </c>
      <c r="E128" s="21" t="s">
        <v>11</v>
      </c>
      <c r="F128" s="21" t="s">
        <v>193</v>
      </c>
      <c r="G128" s="21" t="s">
        <v>232</v>
      </c>
    </row>
    <row r="129" spans="1:7" ht="15.75" x14ac:dyDescent="0.25">
      <c r="A129" s="1">
        <v>122</v>
      </c>
      <c r="B129" s="21" t="s">
        <v>238</v>
      </c>
      <c r="C129" s="21" t="s">
        <v>103</v>
      </c>
      <c r="D129" s="22" t="str">
        <f t="shared" si="1"/>
        <v>PIA SMREKAR</v>
      </c>
      <c r="E129" s="21" t="s">
        <v>11</v>
      </c>
      <c r="F129" s="21" t="s">
        <v>193</v>
      </c>
      <c r="G129" s="21" t="s">
        <v>232</v>
      </c>
    </row>
    <row r="130" spans="1:7" ht="15.75" x14ac:dyDescent="0.25">
      <c r="A130" s="1">
        <v>123</v>
      </c>
      <c r="B130" s="21" t="s">
        <v>183</v>
      </c>
      <c r="C130" s="21" t="s">
        <v>165</v>
      </c>
      <c r="D130" s="22" t="str">
        <f t="shared" si="1"/>
        <v>MAJA ŠTURM</v>
      </c>
      <c r="E130" s="21" t="s">
        <v>11</v>
      </c>
      <c r="F130" s="21" t="s">
        <v>193</v>
      </c>
      <c r="G130" s="21" t="s">
        <v>232</v>
      </c>
    </row>
    <row r="131" spans="1:7" ht="15.75" x14ac:dyDescent="0.25">
      <c r="A131" s="1">
        <v>124</v>
      </c>
      <c r="B131" s="21" t="s">
        <v>239</v>
      </c>
      <c r="C131" s="21" t="s">
        <v>240</v>
      </c>
      <c r="D131" s="22" t="str">
        <f t="shared" si="1"/>
        <v>MAJA FRANKA GUŠTIN</v>
      </c>
      <c r="E131" s="21" t="s">
        <v>92</v>
      </c>
      <c r="F131" s="21" t="s">
        <v>193</v>
      </c>
      <c r="G131" s="21" t="s">
        <v>241</v>
      </c>
    </row>
    <row r="132" spans="1:7" ht="15.75" x14ac:dyDescent="0.25">
      <c r="A132" s="1">
        <v>125</v>
      </c>
      <c r="B132" s="21" t="s">
        <v>242</v>
      </c>
      <c r="C132" s="21" t="s">
        <v>202</v>
      </c>
      <c r="D132" s="22" t="str">
        <f t="shared" si="1"/>
        <v>ZALA PERME</v>
      </c>
      <c r="E132" s="21" t="s">
        <v>92</v>
      </c>
      <c r="F132" s="21" t="s">
        <v>193</v>
      </c>
      <c r="G132" s="21" t="s">
        <v>241</v>
      </c>
    </row>
    <row r="133" spans="1:7" ht="15.75" x14ac:dyDescent="0.25">
      <c r="A133" s="1">
        <v>126</v>
      </c>
      <c r="B133" s="21" t="s">
        <v>243</v>
      </c>
      <c r="C133" s="21" t="s">
        <v>202</v>
      </c>
      <c r="D133" s="22" t="str">
        <f t="shared" si="1"/>
        <v>ZALA PERŠIČ</v>
      </c>
      <c r="E133" s="21" t="s">
        <v>92</v>
      </c>
      <c r="F133" s="21" t="s">
        <v>193</v>
      </c>
      <c r="G133" s="21" t="s">
        <v>241</v>
      </c>
    </row>
    <row r="134" spans="1:7" ht="15.75" x14ac:dyDescent="0.25">
      <c r="A134" s="1">
        <v>127</v>
      </c>
      <c r="B134" s="21" t="s">
        <v>244</v>
      </c>
      <c r="C134" s="21" t="s">
        <v>245</v>
      </c>
      <c r="D134" s="22" t="str">
        <f t="shared" si="1"/>
        <v>PETRA POČIVAVŠEK</v>
      </c>
      <c r="E134" s="21" t="s">
        <v>92</v>
      </c>
      <c r="F134" s="21" t="s">
        <v>193</v>
      </c>
      <c r="G134" s="21" t="s">
        <v>241</v>
      </c>
    </row>
    <row r="135" spans="1:7" ht="15.75" x14ac:dyDescent="0.25">
      <c r="A135" s="1">
        <v>128</v>
      </c>
      <c r="B135" s="21" t="s">
        <v>246</v>
      </c>
      <c r="C135" s="21" t="s">
        <v>247</v>
      </c>
      <c r="D135" s="22" t="str">
        <f t="shared" si="1"/>
        <v>LINA REPOVŠ</v>
      </c>
      <c r="E135" s="21" t="s">
        <v>92</v>
      </c>
      <c r="F135" s="21" t="s">
        <v>193</v>
      </c>
      <c r="G135" s="21" t="s">
        <v>241</v>
      </c>
    </row>
    <row r="136" spans="1:7" ht="15.75" x14ac:dyDescent="0.25">
      <c r="A136" s="1">
        <v>129</v>
      </c>
      <c r="B136" s="21" t="s">
        <v>248</v>
      </c>
      <c r="C136" s="21" t="s">
        <v>249</v>
      </c>
      <c r="D136" s="22" t="str">
        <f t="shared" ref="D136:D199" si="2">_xlfn.CONCAT(C136," ",B136)</f>
        <v>LUNA TEPINA</v>
      </c>
      <c r="E136" s="21" t="s">
        <v>92</v>
      </c>
      <c r="F136" s="21" t="s">
        <v>193</v>
      </c>
      <c r="G136" s="21" t="s">
        <v>241</v>
      </c>
    </row>
    <row r="137" spans="1:7" ht="15.75" x14ac:dyDescent="0.25">
      <c r="A137" s="1">
        <v>130</v>
      </c>
      <c r="B137" s="21" t="s">
        <v>64</v>
      </c>
      <c r="C137" s="21" t="s">
        <v>186</v>
      </c>
      <c r="D137" s="22" t="str">
        <f t="shared" si="2"/>
        <v>SARA AMBROŽIČ</v>
      </c>
      <c r="E137" s="21" t="s">
        <v>7</v>
      </c>
      <c r="F137" s="21" t="s">
        <v>193</v>
      </c>
      <c r="G137" s="21" t="s">
        <v>7</v>
      </c>
    </row>
    <row r="138" spans="1:7" ht="15.75" x14ac:dyDescent="0.25">
      <c r="A138" s="1">
        <v>131</v>
      </c>
      <c r="B138" s="21" t="s">
        <v>250</v>
      </c>
      <c r="C138" s="21" t="s">
        <v>251</v>
      </c>
      <c r="D138" s="22" t="str">
        <f t="shared" si="2"/>
        <v>ENJA KOŠORK</v>
      </c>
      <c r="E138" s="21" t="s">
        <v>7</v>
      </c>
      <c r="F138" s="21" t="s">
        <v>193</v>
      </c>
      <c r="G138" s="21" t="s">
        <v>7</v>
      </c>
    </row>
    <row r="139" spans="1:7" ht="15.75" x14ac:dyDescent="0.25">
      <c r="A139" s="1">
        <v>132</v>
      </c>
      <c r="B139" s="21" t="s">
        <v>252</v>
      </c>
      <c r="C139" s="21" t="s">
        <v>253</v>
      </c>
      <c r="D139" s="22" t="str">
        <f t="shared" si="2"/>
        <v>MARTA KUSTEC</v>
      </c>
      <c r="E139" s="21" t="s">
        <v>7</v>
      </c>
      <c r="F139" s="21" t="s">
        <v>193</v>
      </c>
      <c r="G139" s="21" t="s">
        <v>7</v>
      </c>
    </row>
    <row r="140" spans="1:7" ht="15.75" x14ac:dyDescent="0.25">
      <c r="A140" s="1">
        <v>133</v>
      </c>
      <c r="B140" s="21" t="s">
        <v>254</v>
      </c>
      <c r="C140" s="21" t="s">
        <v>255</v>
      </c>
      <c r="D140" s="22" t="str">
        <f t="shared" si="2"/>
        <v>MINJA LUKETA TOPLIČANEC</v>
      </c>
      <c r="E140" s="21" t="s">
        <v>7</v>
      </c>
      <c r="F140" s="21" t="s">
        <v>193</v>
      </c>
      <c r="G140" s="21" t="s">
        <v>7</v>
      </c>
    </row>
    <row r="141" spans="1:7" ht="15.75" x14ac:dyDescent="0.25">
      <c r="A141" s="1">
        <v>134</v>
      </c>
      <c r="B141" s="21" t="s">
        <v>256</v>
      </c>
      <c r="C141" s="21" t="s">
        <v>184</v>
      </c>
      <c r="D141" s="22" t="str">
        <f t="shared" si="2"/>
        <v>NIKA PLETERSKI</v>
      </c>
      <c r="E141" s="21" t="s">
        <v>7</v>
      </c>
      <c r="F141" s="21" t="s">
        <v>193</v>
      </c>
      <c r="G141" s="21" t="s">
        <v>7</v>
      </c>
    </row>
    <row r="142" spans="1:7" ht="15.75" x14ac:dyDescent="0.25">
      <c r="A142" s="1">
        <v>135</v>
      </c>
      <c r="B142" s="21" t="s">
        <v>257</v>
      </c>
      <c r="C142" s="21" t="s">
        <v>258</v>
      </c>
      <c r="D142" s="22" t="str">
        <f t="shared" si="2"/>
        <v>BRINA POZNIK</v>
      </c>
      <c r="E142" s="21" t="s">
        <v>7</v>
      </c>
      <c r="F142" s="21" t="s">
        <v>193</v>
      </c>
      <c r="G142" s="21" t="s">
        <v>7</v>
      </c>
    </row>
    <row r="143" spans="1:7" ht="15.75" x14ac:dyDescent="0.25">
      <c r="A143" s="1">
        <v>136</v>
      </c>
      <c r="B143" s="21" t="s">
        <v>259</v>
      </c>
      <c r="C143" s="21" t="s">
        <v>260</v>
      </c>
      <c r="D143" s="22" t="str">
        <f t="shared" si="2"/>
        <v>TAJA  FABIJAN</v>
      </c>
      <c r="E143" s="21" t="s">
        <v>20</v>
      </c>
      <c r="F143" s="21" t="s">
        <v>193</v>
      </c>
      <c r="G143" s="21" t="s">
        <v>20</v>
      </c>
    </row>
    <row r="144" spans="1:7" ht="15.75" x14ac:dyDescent="0.25">
      <c r="A144" s="1">
        <v>137</v>
      </c>
      <c r="B144" s="21" t="s">
        <v>261</v>
      </c>
      <c r="C144" s="21" t="s">
        <v>262</v>
      </c>
      <c r="D144" s="22" t="str">
        <f t="shared" si="2"/>
        <v>URŠULA KRKOČ</v>
      </c>
      <c r="E144" s="21" t="s">
        <v>20</v>
      </c>
      <c r="F144" s="21" t="s">
        <v>193</v>
      </c>
      <c r="G144" s="21" t="s">
        <v>20</v>
      </c>
    </row>
    <row r="145" spans="1:7" ht="15.75" x14ac:dyDescent="0.25">
      <c r="A145" s="1">
        <v>138</v>
      </c>
      <c r="B145" s="21" t="s">
        <v>263</v>
      </c>
      <c r="C145" s="21" t="s">
        <v>264</v>
      </c>
      <c r="D145" s="22" t="str">
        <f t="shared" si="2"/>
        <v>MARUŠA  SAMEC</v>
      </c>
      <c r="E145" s="21" t="s">
        <v>20</v>
      </c>
      <c r="F145" s="21" t="s">
        <v>193</v>
      </c>
      <c r="G145" s="21" t="s">
        <v>20</v>
      </c>
    </row>
    <row r="146" spans="1:7" ht="15.75" x14ac:dyDescent="0.25">
      <c r="A146" s="1">
        <v>139</v>
      </c>
      <c r="B146" s="21" t="s">
        <v>155</v>
      </c>
      <c r="C146" s="21" t="s">
        <v>198</v>
      </c>
      <c r="D146" s="22" t="str">
        <f t="shared" si="2"/>
        <v>VITA SLEJKO</v>
      </c>
      <c r="E146" s="21" t="s">
        <v>20</v>
      </c>
      <c r="F146" s="21" t="s">
        <v>193</v>
      </c>
      <c r="G146" s="21" t="s">
        <v>20</v>
      </c>
    </row>
    <row r="147" spans="1:7" ht="15.75" x14ac:dyDescent="0.25">
      <c r="A147" s="1">
        <v>140</v>
      </c>
      <c r="B147" s="21" t="s">
        <v>265</v>
      </c>
      <c r="C147" s="21" t="s">
        <v>266</v>
      </c>
      <c r="D147" s="22" t="str">
        <f t="shared" si="2"/>
        <v>KIARA NISA  CAJNKO</v>
      </c>
      <c r="E147" s="21" t="s">
        <v>560</v>
      </c>
      <c r="F147" s="21" t="s">
        <v>193</v>
      </c>
      <c r="G147" s="21" t="s">
        <v>32</v>
      </c>
    </row>
    <row r="148" spans="1:7" ht="15.75" x14ac:dyDescent="0.25">
      <c r="A148" s="1">
        <v>141</v>
      </c>
      <c r="B148" s="21" t="s">
        <v>267</v>
      </c>
      <c r="C148" s="21" t="s">
        <v>268</v>
      </c>
      <c r="D148" s="22" t="str">
        <f t="shared" si="2"/>
        <v>NAOMI JELEN</v>
      </c>
      <c r="E148" s="21" t="s">
        <v>32</v>
      </c>
      <c r="F148" s="21" t="s">
        <v>193</v>
      </c>
      <c r="G148" s="21" t="s">
        <v>32</v>
      </c>
    </row>
    <row r="149" spans="1:7" ht="15.75" x14ac:dyDescent="0.25">
      <c r="A149" s="1">
        <v>142</v>
      </c>
      <c r="B149" s="21" t="s">
        <v>269</v>
      </c>
      <c r="C149" s="21" t="s">
        <v>270</v>
      </c>
      <c r="D149" s="22" t="str">
        <f t="shared" si="2"/>
        <v>LANA LARA POMPERGER</v>
      </c>
      <c r="E149" s="21" t="s">
        <v>32</v>
      </c>
      <c r="F149" s="21" t="s">
        <v>193</v>
      </c>
      <c r="G149" s="21" t="s">
        <v>32</v>
      </c>
    </row>
    <row r="150" spans="1:7" ht="15.75" x14ac:dyDescent="0.25">
      <c r="A150" s="1">
        <v>143</v>
      </c>
      <c r="B150" s="21" t="s">
        <v>271</v>
      </c>
      <c r="C150" s="21" t="s">
        <v>202</v>
      </c>
      <c r="D150" s="22" t="str">
        <f t="shared" si="2"/>
        <v>ZALA ŠINKIČ</v>
      </c>
      <c r="E150" s="21" t="s">
        <v>32</v>
      </c>
      <c r="F150" s="21" t="s">
        <v>193</v>
      </c>
      <c r="G150" s="21" t="s">
        <v>32</v>
      </c>
    </row>
    <row r="151" spans="1:7" ht="15.75" x14ac:dyDescent="0.25">
      <c r="A151" s="1">
        <v>144</v>
      </c>
      <c r="B151" s="21" t="s">
        <v>272</v>
      </c>
      <c r="C151" s="21" t="s">
        <v>51</v>
      </c>
      <c r="D151" s="22" t="str">
        <f t="shared" si="2"/>
        <v>ZOJA VELIČKI</v>
      </c>
      <c r="E151" s="21" t="s">
        <v>32</v>
      </c>
      <c r="F151" s="21" t="s">
        <v>193</v>
      </c>
      <c r="G151" s="21" t="s">
        <v>32</v>
      </c>
    </row>
    <row r="152" spans="1:7" ht="15.75" x14ac:dyDescent="0.25">
      <c r="A152" s="1">
        <v>145</v>
      </c>
      <c r="B152" s="21" t="s">
        <v>273</v>
      </c>
      <c r="C152" s="21" t="s">
        <v>214</v>
      </c>
      <c r="D152" s="22" t="str">
        <f t="shared" si="2"/>
        <v>KLEA ŽINKO</v>
      </c>
      <c r="E152" s="21" t="s">
        <v>32</v>
      </c>
      <c r="F152" s="21" t="s">
        <v>193</v>
      </c>
      <c r="G152" s="21" t="s">
        <v>32</v>
      </c>
    </row>
    <row r="153" spans="1:7" ht="15.75" x14ac:dyDescent="0.25">
      <c r="A153" s="1">
        <v>146</v>
      </c>
      <c r="B153" s="21" t="s">
        <v>274</v>
      </c>
      <c r="C153" s="21" t="s">
        <v>275</v>
      </c>
      <c r="D153" s="22" t="str">
        <f t="shared" si="2"/>
        <v>JAŠA BJELIČ</v>
      </c>
      <c r="E153" s="21" t="s">
        <v>17</v>
      </c>
      <c r="F153" s="21" t="s">
        <v>276</v>
      </c>
      <c r="G153" s="21"/>
    </row>
    <row r="154" spans="1:7" ht="15.75" x14ac:dyDescent="0.25">
      <c r="A154" s="1">
        <v>147</v>
      </c>
      <c r="B154" s="21" t="s">
        <v>277</v>
      </c>
      <c r="C154" s="21" t="s">
        <v>278</v>
      </c>
      <c r="D154" s="22" t="str">
        <f t="shared" si="2"/>
        <v>BORIS JAKŠIČ RENGEO</v>
      </c>
      <c r="E154" s="21" t="s">
        <v>17</v>
      </c>
      <c r="F154" s="21" t="s">
        <v>276</v>
      </c>
      <c r="G154" s="21"/>
    </row>
    <row r="155" spans="1:7" ht="15.75" x14ac:dyDescent="0.25">
      <c r="A155" s="1">
        <v>148</v>
      </c>
      <c r="B155" s="21" t="s">
        <v>279</v>
      </c>
      <c r="C155" s="21" t="s">
        <v>280</v>
      </c>
      <c r="D155" s="22" t="str">
        <f t="shared" si="2"/>
        <v>GREGA  KALAN</v>
      </c>
      <c r="E155" s="21" t="s">
        <v>11</v>
      </c>
      <c r="F155" s="21" t="s">
        <v>276</v>
      </c>
      <c r="G155" s="21"/>
    </row>
    <row r="156" spans="1:7" ht="15.75" x14ac:dyDescent="0.25">
      <c r="A156" s="1">
        <v>149</v>
      </c>
      <c r="B156" s="21" t="s">
        <v>281</v>
      </c>
      <c r="C156" s="21" t="s">
        <v>282</v>
      </c>
      <c r="D156" s="22" t="str">
        <f t="shared" si="2"/>
        <v>NIK LESKOŠEK</v>
      </c>
      <c r="E156" s="21" t="s">
        <v>138</v>
      </c>
      <c r="F156" s="21" t="s">
        <v>276</v>
      </c>
      <c r="G156" s="21"/>
    </row>
    <row r="157" spans="1:7" ht="15.75" x14ac:dyDescent="0.25">
      <c r="A157" s="1">
        <v>150</v>
      </c>
      <c r="B157" s="21" t="s">
        <v>283</v>
      </c>
      <c r="C157" s="21" t="s">
        <v>284</v>
      </c>
      <c r="D157" s="22" t="str">
        <f t="shared" si="2"/>
        <v>LIAM LISAC</v>
      </c>
      <c r="E157" s="21" t="s">
        <v>138</v>
      </c>
      <c r="F157" s="21" t="s">
        <v>276</v>
      </c>
      <c r="G157" s="21"/>
    </row>
    <row r="158" spans="1:7" ht="15.75" x14ac:dyDescent="0.25">
      <c r="A158" s="1">
        <v>151</v>
      </c>
      <c r="B158" s="21" t="s">
        <v>285</v>
      </c>
      <c r="C158" s="21" t="s">
        <v>86</v>
      </c>
      <c r="D158" s="22" t="str">
        <f t="shared" si="2"/>
        <v>JAN NOVLJAN</v>
      </c>
      <c r="E158" s="21" t="s">
        <v>11</v>
      </c>
      <c r="F158" s="21" t="s">
        <v>276</v>
      </c>
      <c r="G158" s="21"/>
    </row>
    <row r="159" spans="1:7" ht="15.75" x14ac:dyDescent="0.25">
      <c r="A159" s="1">
        <v>152</v>
      </c>
      <c r="B159" s="21" t="s">
        <v>286</v>
      </c>
      <c r="C159" s="21" t="s">
        <v>287</v>
      </c>
      <c r="D159" s="22" t="str">
        <f t="shared" si="2"/>
        <v>FILIP SENČIČ ŠTRAUS</v>
      </c>
      <c r="E159" s="21" t="s">
        <v>32</v>
      </c>
      <c r="F159" s="21" t="s">
        <v>276</v>
      </c>
      <c r="G159" s="21"/>
    </row>
    <row r="160" spans="1:7" ht="15.75" x14ac:dyDescent="0.25">
      <c r="A160" s="1">
        <v>153</v>
      </c>
      <c r="B160" s="21" t="s">
        <v>288</v>
      </c>
      <c r="C160" s="21" t="s">
        <v>289</v>
      </c>
      <c r="D160" s="22" t="str">
        <f t="shared" si="2"/>
        <v>EMANUEL  ŠKRINJAR</v>
      </c>
      <c r="E160" s="21" t="s">
        <v>138</v>
      </c>
      <c r="F160" s="21" t="s">
        <v>276</v>
      </c>
      <c r="G160" s="21"/>
    </row>
    <row r="161" spans="1:7" ht="15.75" x14ac:dyDescent="0.25">
      <c r="A161" s="1">
        <v>154</v>
      </c>
      <c r="B161" s="21" t="s">
        <v>290</v>
      </c>
      <c r="C161" s="21" t="s">
        <v>129</v>
      </c>
      <c r="D161" s="22" t="str">
        <f t="shared" si="2"/>
        <v>ŽIGA BRAČIČ</v>
      </c>
      <c r="E161" s="21" t="s">
        <v>92</v>
      </c>
      <c r="F161" s="21" t="s">
        <v>276</v>
      </c>
      <c r="G161" s="21" t="s">
        <v>291</v>
      </c>
    </row>
    <row r="162" spans="1:7" ht="15.75" x14ac:dyDescent="0.25">
      <c r="A162" s="1">
        <v>155</v>
      </c>
      <c r="B162" s="21" t="s">
        <v>292</v>
      </c>
      <c r="C162" s="21" t="s">
        <v>293</v>
      </c>
      <c r="D162" s="22" t="str">
        <f t="shared" si="2"/>
        <v>ANŽE  KOLAR</v>
      </c>
      <c r="E162" s="21" t="s">
        <v>92</v>
      </c>
      <c r="F162" s="21" t="s">
        <v>276</v>
      </c>
      <c r="G162" s="21" t="s">
        <v>291</v>
      </c>
    </row>
    <row r="163" spans="1:7" ht="15.75" x14ac:dyDescent="0.25">
      <c r="A163" s="1">
        <v>156</v>
      </c>
      <c r="B163" s="21" t="s">
        <v>294</v>
      </c>
      <c r="C163" s="21" t="s">
        <v>295</v>
      </c>
      <c r="D163" s="22" t="str">
        <f t="shared" si="2"/>
        <v>ANDREI PETRENKO</v>
      </c>
      <c r="E163" s="21" t="s">
        <v>92</v>
      </c>
      <c r="F163" s="21" t="s">
        <v>276</v>
      </c>
      <c r="G163" s="21" t="s">
        <v>291</v>
      </c>
    </row>
    <row r="164" spans="1:7" ht="15.75" x14ac:dyDescent="0.25">
      <c r="A164" s="1">
        <v>157</v>
      </c>
      <c r="B164" s="21" t="s">
        <v>296</v>
      </c>
      <c r="C164" s="21" t="s">
        <v>297</v>
      </c>
      <c r="D164" s="22" t="str">
        <f t="shared" si="2"/>
        <v>MAJ BLAŽ PETRIČ</v>
      </c>
      <c r="E164" s="21" t="s">
        <v>92</v>
      </c>
      <c r="F164" s="21" t="s">
        <v>276</v>
      </c>
      <c r="G164" s="21" t="s">
        <v>291</v>
      </c>
    </row>
    <row r="165" spans="1:7" ht="15.75" x14ac:dyDescent="0.25">
      <c r="A165" s="1">
        <v>158</v>
      </c>
      <c r="B165" s="21" t="s">
        <v>298</v>
      </c>
      <c r="C165" s="21" t="s">
        <v>299</v>
      </c>
      <c r="D165" s="22" t="str">
        <f t="shared" si="2"/>
        <v>MIK VIDMAR</v>
      </c>
      <c r="E165" s="21" t="s">
        <v>92</v>
      </c>
      <c r="F165" s="21" t="s">
        <v>276</v>
      </c>
      <c r="G165" s="21" t="s">
        <v>291</v>
      </c>
    </row>
    <row r="166" spans="1:7" ht="15.75" x14ac:dyDescent="0.25">
      <c r="A166" s="1">
        <v>159</v>
      </c>
      <c r="B166" s="21" t="s">
        <v>300</v>
      </c>
      <c r="C166" s="21" t="s">
        <v>301</v>
      </c>
      <c r="D166" s="22" t="str">
        <f t="shared" si="2"/>
        <v>LEV WINKLER VENGUST</v>
      </c>
      <c r="E166" s="21" t="s">
        <v>92</v>
      </c>
      <c r="F166" s="21" t="s">
        <v>276</v>
      </c>
      <c r="G166" s="21" t="s">
        <v>291</v>
      </c>
    </row>
    <row r="167" spans="1:7" ht="15.75" x14ac:dyDescent="0.25">
      <c r="A167" s="1">
        <v>160</v>
      </c>
      <c r="B167" s="21" t="s">
        <v>64</v>
      </c>
      <c r="C167" s="21" t="s">
        <v>90</v>
      </c>
      <c r="D167" s="22" t="str">
        <f t="shared" si="2"/>
        <v>LUKA AMBROŽIČ</v>
      </c>
      <c r="E167" s="21" t="s">
        <v>7</v>
      </c>
      <c r="F167" s="21" t="s">
        <v>276</v>
      </c>
      <c r="G167" s="21" t="s">
        <v>7</v>
      </c>
    </row>
    <row r="168" spans="1:7" ht="15.75" x14ac:dyDescent="0.25">
      <c r="A168" s="1">
        <v>161</v>
      </c>
      <c r="B168" s="21" t="s">
        <v>302</v>
      </c>
      <c r="C168" s="21" t="s">
        <v>31</v>
      </c>
      <c r="D168" s="22" t="str">
        <f t="shared" si="2"/>
        <v>LAN BRICELJ</v>
      </c>
      <c r="E168" s="21" t="s">
        <v>7</v>
      </c>
      <c r="F168" s="21" t="s">
        <v>276</v>
      </c>
      <c r="G168" s="21" t="s">
        <v>7</v>
      </c>
    </row>
    <row r="169" spans="1:7" ht="15.75" x14ac:dyDescent="0.25">
      <c r="A169" s="1">
        <v>162</v>
      </c>
      <c r="B169" s="21" t="s">
        <v>303</v>
      </c>
      <c r="C169" s="21" t="s">
        <v>304</v>
      </c>
      <c r="D169" s="22" t="str">
        <f t="shared" si="2"/>
        <v>GORAZD GOSPODARIČ</v>
      </c>
      <c r="E169" s="21" t="s">
        <v>7</v>
      </c>
      <c r="F169" s="21" t="s">
        <v>276</v>
      </c>
      <c r="G169" s="21" t="s">
        <v>7</v>
      </c>
    </row>
    <row r="170" spans="1:7" ht="15.75" x14ac:dyDescent="0.25">
      <c r="A170" s="1">
        <v>163</v>
      </c>
      <c r="B170" s="21" t="s">
        <v>305</v>
      </c>
      <c r="C170" s="21" t="s">
        <v>306</v>
      </c>
      <c r="D170" s="22" t="str">
        <f t="shared" si="2"/>
        <v>ADEN KARIČ</v>
      </c>
      <c r="E170" s="21" t="s">
        <v>7</v>
      </c>
      <c r="F170" s="21" t="s">
        <v>276</v>
      </c>
      <c r="G170" s="21" t="s">
        <v>7</v>
      </c>
    </row>
    <row r="171" spans="1:7" ht="15.75" x14ac:dyDescent="0.25">
      <c r="A171" s="1">
        <v>164</v>
      </c>
      <c r="B171" s="21" t="s">
        <v>307</v>
      </c>
      <c r="C171" s="21" t="s">
        <v>308</v>
      </c>
      <c r="D171" s="22" t="str">
        <f t="shared" si="2"/>
        <v xml:space="preserve">TIN ERNEST KOGOJ </v>
      </c>
      <c r="E171" s="21" t="s">
        <v>7</v>
      </c>
      <c r="F171" s="21" t="s">
        <v>276</v>
      </c>
      <c r="G171" s="21" t="s">
        <v>7</v>
      </c>
    </row>
    <row r="172" spans="1:7" ht="15.75" x14ac:dyDescent="0.25">
      <c r="A172" s="1">
        <v>165</v>
      </c>
      <c r="B172" s="21" t="s">
        <v>309</v>
      </c>
      <c r="C172" s="21" t="s">
        <v>90</v>
      </c>
      <c r="D172" s="22" t="str">
        <f t="shared" si="2"/>
        <v>LUKA ZAVRŠAN</v>
      </c>
      <c r="E172" s="21" t="s">
        <v>7</v>
      </c>
      <c r="F172" s="21" t="s">
        <v>276</v>
      </c>
      <c r="G172" s="21" t="s">
        <v>7</v>
      </c>
    </row>
    <row r="173" spans="1:7" ht="15.75" x14ac:dyDescent="0.25">
      <c r="A173" s="1">
        <v>166</v>
      </c>
      <c r="B173" s="21" t="s">
        <v>252</v>
      </c>
      <c r="C173" s="21" t="s">
        <v>310</v>
      </c>
      <c r="D173" s="22" t="str">
        <f t="shared" si="2"/>
        <v>JURIJ KUSTEC</v>
      </c>
      <c r="E173" s="21" t="s">
        <v>7</v>
      </c>
      <c r="F173" s="21" t="s">
        <v>276</v>
      </c>
      <c r="G173" s="21" t="s">
        <v>311</v>
      </c>
    </row>
    <row r="174" spans="1:7" ht="15.75" x14ac:dyDescent="0.25">
      <c r="A174" s="1">
        <v>167</v>
      </c>
      <c r="B174" s="21" t="s">
        <v>312</v>
      </c>
      <c r="C174" s="21" t="s">
        <v>99</v>
      </c>
      <c r="D174" s="22" t="str">
        <f t="shared" si="2"/>
        <v>TIM PETAN</v>
      </c>
      <c r="E174" s="21" t="s">
        <v>7</v>
      </c>
      <c r="F174" s="21" t="s">
        <v>276</v>
      </c>
      <c r="G174" s="21" t="s">
        <v>311</v>
      </c>
    </row>
    <row r="175" spans="1:7" ht="15.75" x14ac:dyDescent="0.25">
      <c r="A175" s="1">
        <v>168</v>
      </c>
      <c r="B175" s="21" t="s">
        <v>313</v>
      </c>
      <c r="C175" s="21" t="s">
        <v>314</v>
      </c>
      <c r="D175" s="22" t="str">
        <f t="shared" si="2"/>
        <v>TILEN POHOLE MALIS</v>
      </c>
      <c r="E175" s="21" t="s">
        <v>7</v>
      </c>
      <c r="F175" s="21" t="s">
        <v>276</v>
      </c>
      <c r="G175" s="21" t="s">
        <v>311</v>
      </c>
    </row>
    <row r="176" spans="1:7" ht="15.75" x14ac:dyDescent="0.25">
      <c r="A176" s="1">
        <v>169</v>
      </c>
      <c r="B176" s="21" t="s">
        <v>315</v>
      </c>
      <c r="C176" s="21" t="s">
        <v>287</v>
      </c>
      <c r="D176" s="22" t="str">
        <f t="shared" si="2"/>
        <v>FILIP POVŠE</v>
      </c>
      <c r="E176" s="21" t="s">
        <v>7</v>
      </c>
      <c r="F176" s="21" t="s">
        <v>276</v>
      </c>
      <c r="G176" s="21" t="s">
        <v>311</v>
      </c>
    </row>
    <row r="177" spans="1:7" ht="15.75" x14ac:dyDescent="0.25">
      <c r="A177" s="1">
        <v>170</v>
      </c>
      <c r="B177" s="21" t="s">
        <v>316</v>
      </c>
      <c r="C177" s="21" t="s">
        <v>317</v>
      </c>
      <c r="D177" s="22" t="str">
        <f t="shared" si="2"/>
        <v>KLEMEN VRATARIČ</v>
      </c>
      <c r="E177" s="21" t="s">
        <v>7</v>
      </c>
      <c r="F177" s="21" t="s">
        <v>276</v>
      </c>
      <c r="G177" s="21" t="s">
        <v>311</v>
      </c>
    </row>
    <row r="178" spans="1:7" ht="15.75" x14ac:dyDescent="0.25">
      <c r="A178" s="1">
        <v>171</v>
      </c>
      <c r="B178" s="21" t="s">
        <v>318</v>
      </c>
      <c r="C178" s="21" t="s">
        <v>319</v>
      </c>
      <c r="D178" s="22" t="str">
        <f t="shared" si="2"/>
        <v>URH BLEIWEIS</v>
      </c>
      <c r="E178" s="21" t="s">
        <v>126</v>
      </c>
      <c r="F178" s="21" t="s">
        <v>276</v>
      </c>
      <c r="G178" s="21" t="s">
        <v>320</v>
      </c>
    </row>
    <row r="179" spans="1:7" ht="15.75" x14ac:dyDescent="0.25">
      <c r="A179" s="1">
        <v>172</v>
      </c>
      <c r="B179" s="21" t="s">
        <v>321</v>
      </c>
      <c r="C179" s="21" t="s">
        <v>322</v>
      </c>
      <c r="D179" s="22" t="str">
        <f t="shared" si="2"/>
        <v>JAKOB LUN  BRAJNIK</v>
      </c>
      <c r="E179" s="21" t="s">
        <v>126</v>
      </c>
      <c r="F179" s="21" t="s">
        <v>276</v>
      </c>
      <c r="G179" s="21" t="s">
        <v>320</v>
      </c>
    </row>
    <row r="180" spans="1:7" ht="15.75" x14ac:dyDescent="0.25">
      <c r="A180" s="1">
        <v>173</v>
      </c>
      <c r="B180" s="21" t="s">
        <v>323</v>
      </c>
      <c r="C180" s="21" t="s">
        <v>324</v>
      </c>
      <c r="D180" s="22" t="str">
        <f t="shared" si="2"/>
        <v>MARTIN HOČEVAR</v>
      </c>
      <c r="E180" s="21" t="s">
        <v>126</v>
      </c>
      <c r="F180" s="21" t="s">
        <v>276</v>
      </c>
      <c r="G180" s="21" t="s">
        <v>320</v>
      </c>
    </row>
    <row r="181" spans="1:7" ht="15.75" x14ac:dyDescent="0.25">
      <c r="A181" s="1">
        <v>174</v>
      </c>
      <c r="B181" s="21" t="s">
        <v>325</v>
      </c>
      <c r="C181" s="21" t="s">
        <v>326</v>
      </c>
      <c r="D181" s="22" t="str">
        <f t="shared" si="2"/>
        <v>TOBIJA HOJKER ŠIVIC</v>
      </c>
      <c r="E181" s="21" t="s">
        <v>126</v>
      </c>
      <c r="F181" s="21" t="s">
        <v>276</v>
      </c>
      <c r="G181" s="21" t="s">
        <v>320</v>
      </c>
    </row>
    <row r="182" spans="1:7" ht="15.75" x14ac:dyDescent="0.25">
      <c r="A182" s="1">
        <v>175</v>
      </c>
      <c r="B182" s="21" t="s">
        <v>58</v>
      </c>
      <c r="C182" s="21" t="s">
        <v>327</v>
      </c>
      <c r="D182" s="22" t="str">
        <f t="shared" si="2"/>
        <v>MAJ HORVAT</v>
      </c>
      <c r="E182" s="21" t="s">
        <v>126</v>
      </c>
      <c r="F182" s="21" t="s">
        <v>276</v>
      </c>
      <c r="G182" s="21" t="s">
        <v>320</v>
      </c>
    </row>
    <row r="183" spans="1:7" ht="15.75" x14ac:dyDescent="0.25">
      <c r="A183" s="1">
        <v>176</v>
      </c>
      <c r="B183" s="21" t="s">
        <v>328</v>
      </c>
      <c r="C183" s="21" t="s">
        <v>91</v>
      </c>
      <c r="D183" s="22" t="str">
        <f t="shared" si="2"/>
        <v>MATEJ ŠETINA</v>
      </c>
      <c r="E183" s="21" t="s">
        <v>126</v>
      </c>
      <c r="F183" s="21" t="s">
        <v>276</v>
      </c>
      <c r="G183" s="21" t="s">
        <v>320</v>
      </c>
    </row>
    <row r="184" spans="1:7" ht="15.75" x14ac:dyDescent="0.25">
      <c r="A184" s="1">
        <v>177</v>
      </c>
      <c r="B184" s="21" t="s">
        <v>329</v>
      </c>
      <c r="C184" s="21" t="s">
        <v>330</v>
      </c>
      <c r="D184" s="22" t="str">
        <f t="shared" si="2"/>
        <v>TARIK IHTIJAREVIĆ</v>
      </c>
      <c r="E184" s="21" t="s">
        <v>126</v>
      </c>
      <c r="F184" s="21" t="s">
        <v>276</v>
      </c>
      <c r="G184" s="21" t="s">
        <v>331</v>
      </c>
    </row>
    <row r="185" spans="1:7" ht="15.75" x14ac:dyDescent="0.25">
      <c r="A185" s="1">
        <v>178</v>
      </c>
      <c r="B185" s="21" t="s">
        <v>332</v>
      </c>
      <c r="C185" s="21" t="s">
        <v>99</v>
      </c>
      <c r="D185" s="22" t="str">
        <f t="shared" si="2"/>
        <v>TIM KOŠMERLJ</v>
      </c>
      <c r="E185" s="21" t="s">
        <v>126</v>
      </c>
      <c r="F185" s="21" t="s">
        <v>276</v>
      </c>
      <c r="G185" s="21" t="s">
        <v>331</v>
      </c>
    </row>
    <row r="186" spans="1:7" ht="15.75" x14ac:dyDescent="0.25">
      <c r="A186" s="1">
        <v>179</v>
      </c>
      <c r="B186" s="21" t="s">
        <v>333</v>
      </c>
      <c r="C186" s="21" t="s">
        <v>148</v>
      </c>
      <c r="D186" s="22" t="str">
        <f t="shared" si="2"/>
        <v>PETER PLANINC</v>
      </c>
      <c r="E186" s="21" t="s">
        <v>126</v>
      </c>
      <c r="F186" s="21" t="s">
        <v>276</v>
      </c>
      <c r="G186" s="21" t="s">
        <v>331</v>
      </c>
    </row>
    <row r="187" spans="1:7" ht="15.75" x14ac:dyDescent="0.25">
      <c r="A187" s="1">
        <v>180</v>
      </c>
      <c r="B187" s="21" t="s">
        <v>334</v>
      </c>
      <c r="C187" s="21" t="s">
        <v>135</v>
      </c>
      <c r="D187" s="22" t="str">
        <f t="shared" si="2"/>
        <v>NEJC PODGORŠEK</v>
      </c>
      <c r="E187" s="21" t="s">
        <v>126</v>
      </c>
      <c r="F187" s="21" t="s">
        <v>276</v>
      </c>
      <c r="G187" s="21" t="s">
        <v>331</v>
      </c>
    </row>
    <row r="188" spans="1:7" ht="15.75" x14ac:dyDescent="0.25">
      <c r="A188" s="1">
        <v>181</v>
      </c>
      <c r="B188" s="21" t="s">
        <v>335</v>
      </c>
      <c r="C188" s="21" t="s">
        <v>336</v>
      </c>
      <c r="D188" s="22" t="str">
        <f t="shared" si="2"/>
        <v>VID  STRAŽIŠAR</v>
      </c>
      <c r="E188" s="21" t="s">
        <v>126</v>
      </c>
      <c r="F188" s="21" t="s">
        <v>276</v>
      </c>
      <c r="G188" s="21" t="s">
        <v>331</v>
      </c>
    </row>
    <row r="189" spans="1:7" ht="15.75" x14ac:dyDescent="0.25">
      <c r="A189" s="1">
        <v>182</v>
      </c>
      <c r="B189" s="21" t="s">
        <v>337</v>
      </c>
      <c r="C189" s="21" t="s">
        <v>338</v>
      </c>
      <c r="D189" s="22" t="str">
        <f t="shared" si="2"/>
        <v>MAKS ŠORN</v>
      </c>
      <c r="E189" s="21" t="s">
        <v>126</v>
      </c>
      <c r="F189" s="21" t="s">
        <v>276</v>
      </c>
      <c r="G189" s="21" t="s">
        <v>331</v>
      </c>
    </row>
    <row r="190" spans="1:7" ht="15.75" x14ac:dyDescent="0.25">
      <c r="A190" s="1">
        <v>183</v>
      </c>
      <c r="B190" s="21" t="s">
        <v>339</v>
      </c>
      <c r="C190" s="21" t="s">
        <v>88</v>
      </c>
      <c r="D190" s="22" t="str">
        <f t="shared" si="2"/>
        <v>MATIC BREMEC</v>
      </c>
      <c r="E190" s="21" t="s">
        <v>20</v>
      </c>
      <c r="F190" s="21" t="s">
        <v>276</v>
      </c>
      <c r="G190" s="21" t="s">
        <v>20</v>
      </c>
    </row>
    <row r="191" spans="1:7" ht="15.75" x14ac:dyDescent="0.25">
      <c r="A191" s="1">
        <v>184</v>
      </c>
      <c r="B191" s="21" t="s">
        <v>267</v>
      </c>
      <c r="C191" s="21" t="s">
        <v>88</v>
      </c>
      <c r="D191" s="22" t="str">
        <f t="shared" si="2"/>
        <v>MATIC JELEN</v>
      </c>
      <c r="E191" s="21" t="s">
        <v>20</v>
      </c>
      <c r="F191" s="21" t="s">
        <v>276</v>
      </c>
      <c r="G191" s="21" t="s">
        <v>20</v>
      </c>
    </row>
    <row r="192" spans="1:7" ht="15.75" x14ac:dyDescent="0.25">
      <c r="A192" s="1">
        <v>185</v>
      </c>
      <c r="B192" s="21" t="s">
        <v>340</v>
      </c>
      <c r="C192" s="21" t="s">
        <v>341</v>
      </c>
      <c r="D192" s="22" t="str">
        <f t="shared" si="2"/>
        <v>ENEJ LANGO</v>
      </c>
      <c r="E192" s="21" t="s">
        <v>20</v>
      </c>
      <c r="F192" s="21" t="s">
        <v>276</v>
      </c>
      <c r="G192" s="21" t="s">
        <v>20</v>
      </c>
    </row>
    <row r="193" spans="1:7" ht="15.75" x14ac:dyDescent="0.25">
      <c r="A193" s="1">
        <v>186</v>
      </c>
      <c r="B193" s="21" t="s">
        <v>145</v>
      </c>
      <c r="C193" s="21" t="s">
        <v>342</v>
      </c>
      <c r="D193" s="22" t="str">
        <f t="shared" si="2"/>
        <v>AHAC  PAVLICA</v>
      </c>
      <c r="E193" s="21" t="s">
        <v>20</v>
      </c>
      <c r="F193" s="21" t="s">
        <v>276</v>
      </c>
      <c r="G193" s="21" t="s">
        <v>20</v>
      </c>
    </row>
    <row r="194" spans="1:7" ht="15.75" x14ac:dyDescent="0.25">
      <c r="A194" s="1">
        <v>187</v>
      </c>
      <c r="B194" s="21" t="s">
        <v>343</v>
      </c>
      <c r="C194" s="21" t="s">
        <v>154</v>
      </c>
      <c r="D194" s="22" t="str">
        <f t="shared" si="2"/>
        <v>BLAŽ ŠTRUKELJ</v>
      </c>
      <c r="E194" s="21" t="s">
        <v>20</v>
      </c>
      <c r="F194" s="21" t="s">
        <v>276</v>
      </c>
      <c r="G194" s="21" t="s">
        <v>20</v>
      </c>
    </row>
    <row r="195" spans="1:7" ht="15.75" x14ac:dyDescent="0.25">
      <c r="A195" s="1">
        <v>188</v>
      </c>
      <c r="B195" s="21" t="s">
        <v>189</v>
      </c>
      <c r="C195" s="21" t="s">
        <v>86</v>
      </c>
      <c r="D195" s="22" t="str">
        <f t="shared" si="2"/>
        <v>JAN URDIH</v>
      </c>
      <c r="E195" s="21" t="s">
        <v>20</v>
      </c>
      <c r="F195" s="21" t="s">
        <v>276</v>
      </c>
      <c r="G195" s="21" t="s">
        <v>20</v>
      </c>
    </row>
    <row r="196" spans="1:7" ht="15.75" x14ac:dyDescent="0.25">
      <c r="A196" s="1">
        <v>189</v>
      </c>
      <c r="B196" s="21" t="s">
        <v>344</v>
      </c>
      <c r="C196" s="21" t="s">
        <v>345</v>
      </c>
      <c r="D196" s="22" t="str">
        <f t="shared" si="2"/>
        <v>ELMA ČANDIĆ</v>
      </c>
      <c r="E196" s="21" t="s">
        <v>14</v>
      </c>
      <c r="F196" s="21" t="s">
        <v>346</v>
      </c>
      <c r="G196" s="21"/>
    </row>
    <row r="197" spans="1:7" ht="15.75" x14ac:dyDescent="0.25">
      <c r="A197" s="1">
        <v>190</v>
      </c>
      <c r="B197" s="21" t="s">
        <v>347</v>
      </c>
      <c r="C197" s="21" t="s">
        <v>75</v>
      </c>
      <c r="D197" s="22" t="str">
        <f t="shared" si="2"/>
        <v>LANA HOJNIK</v>
      </c>
      <c r="E197" s="21" t="s">
        <v>32</v>
      </c>
      <c r="F197" s="21" t="s">
        <v>346</v>
      </c>
      <c r="G197" s="21"/>
    </row>
    <row r="198" spans="1:7" ht="15.75" x14ac:dyDescent="0.25">
      <c r="A198" s="1">
        <v>191</v>
      </c>
      <c r="B198" s="21" t="s">
        <v>348</v>
      </c>
      <c r="C198" s="21" t="s">
        <v>349</v>
      </c>
      <c r="D198" s="22" t="str">
        <f t="shared" si="2"/>
        <v>ASJA KUHAR</v>
      </c>
      <c r="E198" s="21" t="s">
        <v>17</v>
      </c>
      <c r="F198" s="21" t="s">
        <v>346</v>
      </c>
      <c r="G198" s="21"/>
    </row>
    <row r="199" spans="1:7" ht="15.75" x14ac:dyDescent="0.25">
      <c r="A199" s="1">
        <v>192</v>
      </c>
      <c r="B199" s="21" t="s">
        <v>350</v>
      </c>
      <c r="C199" s="21" t="s">
        <v>75</v>
      </c>
      <c r="D199" s="22" t="str">
        <f t="shared" si="2"/>
        <v>LANA RAŠIČ</v>
      </c>
      <c r="E199" s="21" t="s">
        <v>32</v>
      </c>
      <c r="F199" s="21" t="s">
        <v>346</v>
      </c>
      <c r="G199" s="21"/>
    </row>
    <row r="200" spans="1:7" ht="15.75" x14ac:dyDescent="0.25">
      <c r="A200" s="1">
        <v>193</v>
      </c>
      <c r="B200" s="21" t="s">
        <v>351</v>
      </c>
      <c r="C200" s="21" t="s">
        <v>352</v>
      </c>
      <c r="D200" s="22" t="str">
        <f t="shared" ref="D200:D263" si="3">_xlfn.CONCAT(C200," ",B200)</f>
        <v xml:space="preserve">LEJLA  SUKANOVIĆ </v>
      </c>
      <c r="E200" s="21" t="s">
        <v>14</v>
      </c>
      <c r="F200" s="21" t="s">
        <v>346</v>
      </c>
      <c r="G200" s="21"/>
    </row>
    <row r="201" spans="1:7" ht="15.75" x14ac:dyDescent="0.25">
      <c r="A201" s="1">
        <v>194</v>
      </c>
      <c r="B201" s="21" t="s">
        <v>353</v>
      </c>
      <c r="C201" s="21" t="s">
        <v>354</v>
      </c>
      <c r="D201" s="22" t="str">
        <f t="shared" si="3"/>
        <v>KLARA GYOREK</v>
      </c>
      <c r="E201" s="21" t="s">
        <v>17</v>
      </c>
      <c r="F201" s="21" t="s">
        <v>346</v>
      </c>
      <c r="G201" s="21" t="s">
        <v>17</v>
      </c>
    </row>
    <row r="202" spans="1:7" ht="15.75" x14ac:dyDescent="0.25">
      <c r="A202" s="1">
        <v>195</v>
      </c>
      <c r="B202" s="21" t="s">
        <v>207</v>
      </c>
      <c r="C202" s="21" t="s">
        <v>355</v>
      </c>
      <c r="D202" s="22" t="str">
        <f t="shared" si="3"/>
        <v>AMADEJA  ILIČ</v>
      </c>
      <c r="E202" s="21" t="s">
        <v>17</v>
      </c>
      <c r="F202" s="21" t="s">
        <v>346</v>
      </c>
      <c r="G202" s="21" t="s">
        <v>17</v>
      </c>
    </row>
    <row r="203" spans="1:7" ht="15.75" x14ac:dyDescent="0.25">
      <c r="A203" s="1">
        <v>196</v>
      </c>
      <c r="B203" s="21" t="s">
        <v>356</v>
      </c>
      <c r="C203" s="21" t="s">
        <v>357</v>
      </c>
      <c r="D203" s="22" t="str">
        <f t="shared" si="3"/>
        <v>LENA KOČAR</v>
      </c>
      <c r="E203" s="21" t="s">
        <v>17</v>
      </c>
      <c r="F203" s="21" t="s">
        <v>346</v>
      </c>
      <c r="G203" s="21" t="s">
        <v>17</v>
      </c>
    </row>
    <row r="204" spans="1:7" ht="15.75" x14ac:dyDescent="0.25">
      <c r="A204" s="1">
        <v>197</v>
      </c>
      <c r="B204" s="21" t="s">
        <v>356</v>
      </c>
      <c r="C204" s="21" t="s">
        <v>249</v>
      </c>
      <c r="D204" s="22" t="str">
        <f t="shared" si="3"/>
        <v>LUNA KOČAR</v>
      </c>
      <c r="E204" s="21" t="s">
        <v>17</v>
      </c>
      <c r="F204" s="21" t="s">
        <v>346</v>
      </c>
      <c r="G204" s="21" t="s">
        <v>17</v>
      </c>
    </row>
    <row r="205" spans="1:7" ht="15.75" x14ac:dyDescent="0.25">
      <c r="A205" s="1">
        <v>198</v>
      </c>
      <c r="B205" s="21" t="s">
        <v>358</v>
      </c>
      <c r="C205" s="21" t="s">
        <v>359</v>
      </c>
      <c r="D205" s="22" t="str">
        <f t="shared" si="3"/>
        <v>KATARINA  KOVAČEC</v>
      </c>
      <c r="E205" s="21" t="s">
        <v>17</v>
      </c>
      <c r="F205" s="21" t="s">
        <v>346</v>
      </c>
      <c r="G205" s="21" t="s">
        <v>17</v>
      </c>
    </row>
    <row r="206" spans="1:7" ht="15.75" x14ac:dyDescent="0.25">
      <c r="A206" s="1">
        <v>199</v>
      </c>
      <c r="B206" s="21" t="s">
        <v>360</v>
      </c>
      <c r="C206" s="21" t="s">
        <v>361</v>
      </c>
      <c r="D206" s="22" t="str">
        <f t="shared" si="3"/>
        <v>AZRA  VINKOVIČ</v>
      </c>
      <c r="E206" s="21" t="s">
        <v>17</v>
      </c>
      <c r="F206" s="21" t="s">
        <v>346</v>
      </c>
      <c r="G206" s="21" t="s">
        <v>17</v>
      </c>
    </row>
    <row r="207" spans="1:7" ht="15.75" x14ac:dyDescent="0.25">
      <c r="A207" s="1">
        <v>200</v>
      </c>
      <c r="B207" s="21" t="s">
        <v>362</v>
      </c>
      <c r="C207" s="21" t="s">
        <v>363</v>
      </c>
      <c r="D207" s="22" t="str">
        <f t="shared" si="3"/>
        <v>LUCIJA BLAŽEK</v>
      </c>
      <c r="E207" s="21" t="s">
        <v>14</v>
      </c>
      <c r="F207" s="21" t="s">
        <v>346</v>
      </c>
      <c r="G207" s="21" t="s">
        <v>114</v>
      </c>
    </row>
    <row r="208" spans="1:7" ht="15.75" x14ac:dyDescent="0.25">
      <c r="A208" s="1">
        <v>201</v>
      </c>
      <c r="B208" s="21" t="s">
        <v>364</v>
      </c>
      <c r="C208" s="21" t="s">
        <v>65</v>
      </c>
      <c r="D208" s="22" t="str">
        <f t="shared" si="3"/>
        <v>MANCA BREZAR</v>
      </c>
      <c r="E208" s="21" t="s">
        <v>14</v>
      </c>
      <c r="F208" s="21" t="s">
        <v>346</v>
      </c>
      <c r="G208" s="21" t="s">
        <v>114</v>
      </c>
    </row>
    <row r="209" spans="1:7" ht="15.75" x14ac:dyDescent="0.25">
      <c r="A209" s="1">
        <v>202</v>
      </c>
      <c r="B209" s="21" t="s">
        <v>365</v>
      </c>
      <c r="C209" s="21" t="s">
        <v>366</v>
      </c>
      <c r="D209" s="22" t="str">
        <f t="shared" si="3"/>
        <v xml:space="preserve">VALENTINA  GREGORIČ </v>
      </c>
      <c r="E209" s="21" t="s">
        <v>14</v>
      </c>
      <c r="F209" s="21" t="s">
        <v>346</v>
      </c>
      <c r="G209" s="21" t="s">
        <v>114</v>
      </c>
    </row>
    <row r="210" spans="1:7" ht="15.75" x14ac:dyDescent="0.25">
      <c r="A210" s="1">
        <v>203</v>
      </c>
      <c r="B210" s="21" t="s">
        <v>215</v>
      </c>
      <c r="C210" s="21" t="s">
        <v>367</v>
      </c>
      <c r="D210" s="22" t="str">
        <f t="shared" si="3"/>
        <v>DAYNA MADŽAROVIČ</v>
      </c>
      <c r="E210" s="21" t="s">
        <v>14</v>
      </c>
      <c r="F210" s="21" t="s">
        <v>346</v>
      </c>
      <c r="G210" s="21" t="s">
        <v>114</v>
      </c>
    </row>
    <row r="211" spans="1:7" ht="15.75" x14ac:dyDescent="0.25">
      <c r="A211" s="1">
        <v>204</v>
      </c>
      <c r="B211" s="21" t="s">
        <v>368</v>
      </c>
      <c r="C211" s="21" t="s">
        <v>369</v>
      </c>
      <c r="D211" s="22" t="str">
        <f t="shared" si="3"/>
        <v>MELISA MAGDIČ</v>
      </c>
      <c r="E211" s="21" t="s">
        <v>14</v>
      </c>
      <c r="F211" s="21" t="s">
        <v>346</v>
      </c>
      <c r="G211" s="21" t="s">
        <v>114</v>
      </c>
    </row>
    <row r="212" spans="1:7" ht="15.75" x14ac:dyDescent="0.25">
      <c r="A212" s="1">
        <v>205</v>
      </c>
      <c r="B212" s="21" t="s">
        <v>229</v>
      </c>
      <c r="C212" s="21" t="s">
        <v>370</v>
      </c>
      <c r="D212" s="22" t="str">
        <f t="shared" si="3"/>
        <v>SCARLET MOČIBOB</v>
      </c>
      <c r="E212" s="21" t="s">
        <v>14</v>
      </c>
      <c r="F212" s="21" t="s">
        <v>346</v>
      </c>
      <c r="G212" s="21" t="s">
        <v>114</v>
      </c>
    </row>
    <row r="213" spans="1:7" ht="15.75" x14ac:dyDescent="0.25">
      <c r="A213" s="1">
        <v>206</v>
      </c>
      <c r="B213" s="21" t="s">
        <v>72</v>
      </c>
      <c r="C213" s="21" t="s">
        <v>192</v>
      </c>
      <c r="D213" s="22" t="str">
        <f t="shared" si="3"/>
        <v>ELA DEBELJAK</v>
      </c>
      <c r="E213" s="21" t="s">
        <v>11</v>
      </c>
      <c r="F213" s="21" t="s">
        <v>346</v>
      </c>
      <c r="G213" s="21" t="s">
        <v>232</v>
      </c>
    </row>
    <row r="214" spans="1:7" ht="15.75" x14ac:dyDescent="0.25">
      <c r="A214" s="1">
        <v>207</v>
      </c>
      <c r="B214" s="21" t="s">
        <v>418</v>
      </c>
      <c r="C214" s="21" t="s">
        <v>708</v>
      </c>
      <c r="D214" s="22" t="str">
        <f t="shared" si="3"/>
        <v>ALEXEJA FURLAN</v>
      </c>
      <c r="E214" s="21" t="s">
        <v>11</v>
      </c>
      <c r="F214" s="21" t="s">
        <v>346</v>
      </c>
      <c r="G214" s="21" t="s">
        <v>232</v>
      </c>
    </row>
    <row r="215" spans="1:7" ht="15.75" x14ac:dyDescent="0.25">
      <c r="A215" s="1">
        <v>208</v>
      </c>
      <c r="B215" s="21" t="s">
        <v>371</v>
      </c>
      <c r="C215" s="21" t="s">
        <v>372</v>
      </c>
      <c r="D215" s="22" t="str">
        <f t="shared" si="3"/>
        <v>HANKA JAKŠIČ</v>
      </c>
      <c r="E215" s="21" t="s">
        <v>11</v>
      </c>
      <c r="F215" s="21" t="s">
        <v>346</v>
      </c>
      <c r="G215" s="21" t="s">
        <v>232</v>
      </c>
    </row>
    <row r="216" spans="1:7" ht="15.75" x14ac:dyDescent="0.25">
      <c r="A216" s="1">
        <v>209</v>
      </c>
      <c r="B216" s="21" t="s">
        <v>373</v>
      </c>
      <c r="C216" s="21" t="s">
        <v>75</v>
      </c>
      <c r="D216" s="22" t="str">
        <f t="shared" si="3"/>
        <v>LANA REP</v>
      </c>
      <c r="E216" s="21" t="s">
        <v>11</v>
      </c>
      <c r="F216" s="21" t="s">
        <v>346</v>
      </c>
      <c r="G216" s="21" t="s">
        <v>232</v>
      </c>
    </row>
    <row r="217" spans="1:7" ht="15.75" x14ac:dyDescent="0.25">
      <c r="A217" s="1">
        <v>210</v>
      </c>
      <c r="B217" s="21" t="s">
        <v>374</v>
      </c>
      <c r="C217" s="21" t="s">
        <v>375</v>
      </c>
      <c r="D217" s="22" t="str">
        <f t="shared" si="3"/>
        <v>EVA REVEN</v>
      </c>
      <c r="E217" s="21" t="s">
        <v>11</v>
      </c>
      <c r="F217" s="21" t="s">
        <v>346</v>
      </c>
      <c r="G217" s="21" t="s">
        <v>232</v>
      </c>
    </row>
    <row r="218" spans="1:7" ht="15.75" x14ac:dyDescent="0.25">
      <c r="A218" s="1">
        <v>211</v>
      </c>
      <c r="B218" s="21" t="s">
        <v>376</v>
      </c>
      <c r="C218" s="21" t="s">
        <v>377</v>
      </c>
      <c r="D218" s="22" t="str">
        <f t="shared" si="3"/>
        <v>ANA  ŽALEC</v>
      </c>
      <c r="E218" s="21" t="s">
        <v>11</v>
      </c>
      <c r="F218" s="21" t="s">
        <v>346</v>
      </c>
      <c r="G218" s="21" t="s">
        <v>232</v>
      </c>
    </row>
    <row r="219" spans="1:7" ht="15.75" x14ac:dyDescent="0.25">
      <c r="A219" s="1">
        <v>212</v>
      </c>
      <c r="B219" s="21" t="s">
        <v>378</v>
      </c>
      <c r="C219" s="21" t="s">
        <v>161</v>
      </c>
      <c r="D219" s="22" t="str">
        <f t="shared" si="3"/>
        <v>LIZA BODLAJ</v>
      </c>
      <c r="E219" s="21" t="s">
        <v>92</v>
      </c>
      <c r="F219" s="21" t="s">
        <v>346</v>
      </c>
      <c r="G219" s="21" t="s">
        <v>379</v>
      </c>
    </row>
    <row r="220" spans="1:7" ht="15.75" x14ac:dyDescent="0.25">
      <c r="A220" s="1">
        <v>213</v>
      </c>
      <c r="B220" s="21" t="s">
        <v>380</v>
      </c>
      <c r="C220" s="21" t="s">
        <v>381</v>
      </c>
      <c r="D220" s="22" t="str">
        <f t="shared" si="3"/>
        <v>ANJA BUTALA</v>
      </c>
      <c r="E220" s="21" t="s">
        <v>92</v>
      </c>
      <c r="F220" s="21" t="s">
        <v>346</v>
      </c>
      <c r="G220" s="21" t="s">
        <v>379</v>
      </c>
    </row>
    <row r="221" spans="1:7" ht="15.75" x14ac:dyDescent="0.25">
      <c r="A221" s="1">
        <v>214</v>
      </c>
      <c r="B221" s="21" t="s">
        <v>382</v>
      </c>
      <c r="C221" s="21" t="s">
        <v>363</v>
      </c>
      <c r="D221" s="22" t="str">
        <f t="shared" si="3"/>
        <v>LUCIJA PAŠ</v>
      </c>
      <c r="E221" s="21" t="s">
        <v>92</v>
      </c>
      <c r="F221" s="21" t="s">
        <v>346</v>
      </c>
      <c r="G221" s="21" t="s">
        <v>379</v>
      </c>
    </row>
    <row r="222" spans="1:7" ht="15.75" x14ac:dyDescent="0.25">
      <c r="A222" s="1">
        <v>215</v>
      </c>
      <c r="B222" s="21" t="s">
        <v>383</v>
      </c>
      <c r="C222" s="21" t="s">
        <v>120</v>
      </c>
      <c r="D222" s="22" t="str">
        <f t="shared" si="3"/>
        <v>NINA PROTIĆ</v>
      </c>
      <c r="E222" s="21" t="s">
        <v>92</v>
      </c>
      <c r="F222" s="21" t="s">
        <v>346</v>
      </c>
      <c r="G222" s="21" t="s">
        <v>379</v>
      </c>
    </row>
    <row r="223" spans="1:7" ht="15.75" x14ac:dyDescent="0.25">
      <c r="A223" s="1">
        <v>216</v>
      </c>
      <c r="B223" s="21" t="s">
        <v>246</v>
      </c>
      <c r="C223" s="21" t="s">
        <v>384</v>
      </c>
      <c r="D223" s="22" t="str">
        <f t="shared" si="3"/>
        <v>TAJA REPOVŠ</v>
      </c>
      <c r="E223" s="21" t="s">
        <v>92</v>
      </c>
      <c r="F223" s="21" t="s">
        <v>346</v>
      </c>
      <c r="G223" s="21" t="s">
        <v>379</v>
      </c>
    </row>
    <row r="224" spans="1:7" ht="15.75" x14ac:dyDescent="0.25">
      <c r="A224" s="1">
        <v>217</v>
      </c>
      <c r="B224" s="21" t="s">
        <v>385</v>
      </c>
      <c r="C224" s="21" t="s">
        <v>386</v>
      </c>
      <c r="D224" s="22" t="str">
        <f t="shared" si="3"/>
        <v>SOČA SRŠEN</v>
      </c>
      <c r="E224" s="21" t="s">
        <v>92</v>
      </c>
      <c r="F224" s="21" t="s">
        <v>346</v>
      </c>
      <c r="G224" s="21" t="s">
        <v>379</v>
      </c>
    </row>
    <row r="225" spans="1:7" ht="15.75" x14ac:dyDescent="0.25">
      <c r="A225" s="1">
        <v>218</v>
      </c>
      <c r="B225" s="21" t="s">
        <v>387</v>
      </c>
      <c r="C225" s="21" t="s">
        <v>247</v>
      </c>
      <c r="D225" s="22" t="str">
        <f t="shared" si="3"/>
        <v>LINA AJKIČ</v>
      </c>
      <c r="E225" s="21" t="s">
        <v>7</v>
      </c>
      <c r="F225" s="21" t="s">
        <v>346</v>
      </c>
      <c r="G225" s="21" t="s">
        <v>7</v>
      </c>
    </row>
    <row r="226" spans="1:7" ht="15.75" x14ac:dyDescent="0.25">
      <c r="A226" s="1">
        <v>219</v>
      </c>
      <c r="B226" s="21" t="s">
        <v>388</v>
      </c>
      <c r="C226" s="21" t="s">
        <v>163</v>
      </c>
      <c r="D226" s="22" t="str">
        <f t="shared" si="3"/>
        <v>ANA ANDREJEK</v>
      </c>
      <c r="E226" s="21" t="s">
        <v>7</v>
      </c>
      <c r="F226" s="21" t="s">
        <v>346</v>
      </c>
      <c r="G226" s="21" t="s">
        <v>7</v>
      </c>
    </row>
    <row r="227" spans="1:7" ht="15.75" x14ac:dyDescent="0.25">
      <c r="A227" s="1">
        <v>220</v>
      </c>
      <c r="B227" s="21" t="s">
        <v>160</v>
      </c>
      <c r="C227" s="21" t="s">
        <v>389</v>
      </c>
      <c r="D227" s="22" t="str">
        <f t="shared" si="3"/>
        <v>EMA MIKELN</v>
      </c>
      <c r="E227" s="21" t="s">
        <v>7</v>
      </c>
      <c r="F227" s="21" t="s">
        <v>346</v>
      </c>
      <c r="G227" s="21" t="s">
        <v>7</v>
      </c>
    </row>
    <row r="228" spans="1:7" ht="15.75" x14ac:dyDescent="0.25">
      <c r="A228" s="1">
        <v>221</v>
      </c>
      <c r="B228" s="21" t="s">
        <v>390</v>
      </c>
      <c r="C228" s="21" t="s">
        <v>68</v>
      </c>
      <c r="D228" s="22" t="str">
        <f t="shared" si="3"/>
        <v>ŽIVA RADUHA</v>
      </c>
      <c r="E228" s="21" t="s">
        <v>7</v>
      </c>
      <c r="F228" s="21" t="s">
        <v>346</v>
      </c>
      <c r="G228" s="21" t="s">
        <v>7</v>
      </c>
    </row>
    <row r="229" spans="1:7" ht="15.75" x14ac:dyDescent="0.25">
      <c r="A229" s="1">
        <v>222</v>
      </c>
      <c r="B229" s="21" t="s">
        <v>391</v>
      </c>
      <c r="C229" s="21" t="s">
        <v>163</v>
      </c>
      <c r="D229" s="22" t="str">
        <f t="shared" si="3"/>
        <v>ANA TUBIN</v>
      </c>
      <c r="E229" s="21" t="s">
        <v>7</v>
      </c>
      <c r="F229" s="21" t="s">
        <v>346</v>
      </c>
      <c r="G229" s="21" t="s">
        <v>7</v>
      </c>
    </row>
    <row r="230" spans="1:7" ht="15.75" x14ac:dyDescent="0.25">
      <c r="A230" s="1">
        <v>223</v>
      </c>
      <c r="B230" s="21" t="s">
        <v>52</v>
      </c>
      <c r="C230" s="21" t="s">
        <v>392</v>
      </c>
      <c r="D230" s="22" t="str">
        <f t="shared" si="3"/>
        <v>TEJA  ŽIŽEK</v>
      </c>
      <c r="E230" s="21" t="s">
        <v>7</v>
      </c>
      <c r="F230" s="21" t="s">
        <v>346</v>
      </c>
      <c r="G230" s="21" t="s">
        <v>7</v>
      </c>
    </row>
    <row r="231" spans="1:7" ht="15.75" x14ac:dyDescent="0.25">
      <c r="A231" s="1">
        <v>224</v>
      </c>
      <c r="B231" s="21" t="s">
        <v>141</v>
      </c>
      <c r="C231" s="21" t="s">
        <v>245</v>
      </c>
      <c r="D231" s="22" t="str">
        <f t="shared" si="3"/>
        <v>PETRA ARČON</v>
      </c>
      <c r="E231" s="21" t="s">
        <v>20</v>
      </c>
      <c r="F231" s="21" t="s">
        <v>346</v>
      </c>
      <c r="G231" s="21" t="s">
        <v>20</v>
      </c>
    </row>
    <row r="232" spans="1:7" ht="15.75" x14ac:dyDescent="0.25">
      <c r="A232" s="1">
        <v>225</v>
      </c>
      <c r="B232" s="21" t="s">
        <v>393</v>
      </c>
      <c r="C232" s="21" t="s">
        <v>394</v>
      </c>
      <c r="D232" s="22" t="str">
        <f t="shared" si="3"/>
        <v>MARISA  ČERNE</v>
      </c>
      <c r="E232" s="21" t="s">
        <v>20</v>
      </c>
      <c r="F232" s="21" t="s">
        <v>346</v>
      </c>
      <c r="G232" s="21" t="s">
        <v>20</v>
      </c>
    </row>
    <row r="233" spans="1:7" ht="15.75" x14ac:dyDescent="0.25">
      <c r="A233" s="1">
        <v>226</v>
      </c>
      <c r="B233" s="21" t="s">
        <v>395</v>
      </c>
      <c r="C233" s="21" t="s">
        <v>192</v>
      </c>
      <c r="D233" s="22" t="str">
        <f t="shared" si="3"/>
        <v>ELA KOŽLIN</v>
      </c>
      <c r="E233" s="21" t="s">
        <v>20</v>
      </c>
      <c r="F233" s="21" t="s">
        <v>346</v>
      </c>
      <c r="G233" s="21" t="s">
        <v>20</v>
      </c>
    </row>
    <row r="234" spans="1:7" ht="15.75" x14ac:dyDescent="0.25">
      <c r="A234" s="1">
        <v>227</v>
      </c>
      <c r="B234" s="21" t="s">
        <v>340</v>
      </c>
      <c r="C234" s="21" t="s">
        <v>158</v>
      </c>
      <c r="D234" s="22" t="str">
        <f t="shared" si="3"/>
        <v>KAJA LANGO</v>
      </c>
      <c r="E234" s="21" t="s">
        <v>20</v>
      </c>
      <c r="F234" s="21" t="s">
        <v>346</v>
      </c>
      <c r="G234" s="21" t="s">
        <v>20</v>
      </c>
    </row>
    <row r="235" spans="1:7" ht="15.75" x14ac:dyDescent="0.25">
      <c r="A235" s="1">
        <v>228</v>
      </c>
      <c r="B235" s="21" t="s">
        <v>396</v>
      </c>
      <c r="C235" s="21" t="s">
        <v>200</v>
      </c>
      <c r="D235" s="22" t="str">
        <f t="shared" si="3"/>
        <v>HANA LUKEŽIČ</v>
      </c>
      <c r="E235" s="21" t="s">
        <v>20</v>
      </c>
      <c r="F235" s="21" t="s">
        <v>346</v>
      </c>
      <c r="G235" s="21" t="s">
        <v>20</v>
      </c>
    </row>
    <row r="236" spans="1:7" ht="15.75" x14ac:dyDescent="0.25">
      <c r="A236" s="1">
        <v>229</v>
      </c>
      <c r="B236" s="21" t="s">
        <v>397</v>
      </c>
      <c r="C236" s="21" t="s">
        <v>398</v>
      </c>
      <c r="D236" s="22" t="str">
        <f t="shared" si="3"/>
        <v>VERONIKA  ŽVANUT</v>
      </c>
      <c r="E236" s="21" t="s">
        <v>20</v>
      </c>
      <c r="F236" s="21" t="s">
        <v>346</v>
      </c>
      <c r="G236" s="21" t="s">
        <v>20</v>
      </c>
    </row>
    <row r="237" spans="1:7" ht="15.75" x14ac:dyDescent="0.25">
      <c r="A237" s="1">
        <v>230</v>
      </c>
      <c r="B237" s="21" t="s">
        <v>399</v>
      </c>
      <c r="C237" s="21" t="s">
        <v>400</v>
      </c>
      <c r="D237" s="22" t="str">
        <f t="shared" si="3"/>
        <v>BOR GRAHEK</v>
      </c>
      <c r="E237" s="21" t="s">
        <v>138</v>
      </c>
      <c r="F237" s="21" t="s">
        <v>401</v>
      </c>
      <c r="G237" s="21"/>
    </row>
    <row r="238" spans="1:7" ht="15.75" x14ac:dyDescent="0.25">
      <c r="A238" s="1">
        <v>231</v>
      </c>
      <c r="B238" s="21" t="s">
        <v>402</v>
      </c>
      <c r="C238" s="21" t="s">
        <v>282</v>
      </c>
      <c r="D238" s="22" t="str">
        <f t="shared" si="3"/>
        <v>NIK SELIČ</v>
      </c>
      <c r="E238" s="21" t="s">
        <v>138</v>
      </c>
      <c r="F238" s="21" t="s">
        <v>401</v>
      </c>
      <c r="G238" s="21"/>
    </row>
    <row r="239" spans="1:7" ht="15.75" x14ac:dyDescent="0.25">
      <c r="A239" s="1">
        <v>232</v>
      </c>
      <c r="B239" s="21" t="s">
        <v>403</v>
      </c>
      <c r="C239" s="21" t="s">
        <v>404</v>
      </c>
      <c r="D239" s="22" t="str">
        <f t="shared" si="3"/>
        <v>VID STEPIŠNIK</v>
      </c>
      <c r="E239" s="21" t="s">
        <v>138</v>
      </c>
      <c r="F239" s="21" t="s">
        <v>401</v>
      </c>
      <c r="G239" s="21"/>
    </row>
    <row r="240" spans="1:7" ht="15.75" x14ac:dyDescent="0.25">
      <c r="A240" s="1">
        <v>233</v>
      </c>
      <c r="B240" s="21" t="s">
        <v>405</v>
      </c>
      <c r="C240" s="21" t="s">
        <v>406</v>
      </c>
      <c r="D240" s="22" t="str">
        <f t="shared" si="3"/>
        <v>AMEL ŠUPUKOVIĆ</v>
      </c>
      <c r="E240" s="21" t="s">
        <v>7</v>
      </c>
      <c r="F240" s="21" t="s">
        <v>401</v>
      </c>
      <c r="G240" s="21"/>
    </row>
    <row r="241" spans="1:7" ht="15.75" x14ac:dyDescent="0.25">
      <c r="A241" s="1">
        <v>234</v>
      </c>
      <c r="B241" s="21" t="s">
        <v>407</v>
      </c>
      <c r="C241" s="21" t="s">
        <v>137</v>
      </c>
      <c r="D241" s="22" t="str">
        <f t="shared" si="3"/>
        <v>TIAN FRAS</v>
      </c>
      <c r="E241" s="21" t="s">
        <v>17</v>
      </c>
      <c r="F241" s="21" t="s">
        <v>401</v>
      </c>
      <c r="G241" s="21" t="s">
        <v>17</v>
      </c>
    </row>
    <row r="242" spans="1:7" ht="15.75" x14ac:dyDescent="0.25">
      <c r="A242" s="1">
        <v>235</v>
      </c>
      <c r="B242" s="21" t="s">
        <v>15</v>
      </c>
      <c r="C242" s="21" t="s">
        <v>341</v>
      </c>
      <c r="D242" s="22" t="str">
        <f t="shared" si="3"/>
        <v>ENEJ KUZMA</v>
      </c>
      <c r="E242" s="21" t="s">
        <v>17</v>
      </c>
      <c r="F242" s="21" t="s">
        <v>401</v>
      </c>
      <c r="G242" s="21" t="s">
        <v>17</v>
      </c>
    </row>
    <row r="243" spans="1:7" ht="15.75" x14ac:dyDescent="0.25">
      <c r="A243" s="1">
        <v>236</v>
      </c>
      <c r="B243" s="21" t="s">
        <v>408</v>
      </c>
      <c r="C243" s="21" t="s">
        <v>409</v>
      </c>
      <c r="D243" s="22" t="str">
        <f t="shared" si="3"/>
        <v>MILO ŠAVEL</v>
      </c>
      <c r="E243" s="21" t="s">
        <v>17</v>
      </c>
      <c r="F243" s="21" t="s">
        <v>401</v>
      </c>
      <c r="G243" s="21" t="s">
        <v>17</v>
      </c>
    </row>
    <row r="244" spans="1:7" ht="15.75" x14ac:dyDescent="0.25">
      <c r="A244" s="1">
        <v>237</v>
      </c>
      <c r="B244" s="21" t="s">
        <v>410</v>
      </c>
      <c r="C244" s="21" t="s">
        <v>411</v>
      </c>
      <c r="D244" s="22" t="str">
        <f t="shared" si="3"/>
        <v>AN  ŠKEDELJ</v>
      </c>
      <c r="E244" s="21" t="s">
        <v>17</v>
      </c>
      <c r="F244" s="21" t="s">
        <v>401</v>
      </c>
      <c r="G244" s="21" t="s">
        <v>17</v>
      </c>
    </row>
    <row r="245" spans="1:7" ht="15.75" x14ac:dyDescent="0.25">
      <c r="A245" s="1">
        <v>238</v>
      </c>
      <c r="B245" s="21" t="s">
        <v>412</v>
      </c>
      <c r="C245" s="21" t="s">
        <v>91</v>
      </c>
      <c r="D245" s="22" t="str">
        <f t="shared" si="3"/>
        <v>MATEJ GORTNAR</v>
      </c>
      <c r="E245" s="21" t="s">
        <v>11</v>
      </c>
      <c r="F245" s="21" t="s">
        <v>401</v>
      </c>
      <c r="G245" s="21" t="s">
        <v>232</v>
      </c>
    </row>
    <row r="246" spans="1:7" ht="15.75" x14ac:dyDescent="0.25">
      <c r="A246" s="1">
        <v>239</v>
      </c>
      <c r="B246" s="21" t="s">
        <v>413</v>
      </c>
      <c r="C246" s="21" t="s">
        <v>414</v>
      </c>
      <c r="D246" s="22" t="str">
        <f t="shared" si="3"/>
        <v>JUŠ KRAJNIK</v>
      </c>
      <c r="E246" s="21" t="s">
        <v>11</v>
      </c>
      <c r="F246" s="21" t="s">
        <v>401</v>
      </c>
      <c r="G246" s="21" t="s">
        <v>232</v>
      </c>
    </row>
    <row r="247" spans="1:7" ht="15.75" x14ac:dyDescent="0.25">
      <c r="A247" s="1">
        <v>240</v>
      </c>
      <c r="B247" s="21" t="s">
        <v>235</v>
      </c>
      <c r="C247" s="21" t="s">
        <v>314</v>
      </c>
      <c r="D247" s="22" t="str">
        <f t="shared" si="3"/>
        <v>TILEN PODLIPNIK</v>
      </c>
      <c r="E247" s="21" t="s">
        <v>11</v>
      </c>
      <c r="F247" s="21" t="s">
        <v>401</v>
      </c>
      <c r="G247" s="21" t="s">
        <v>232</v>
      </c>
    </row>
    <row r="248" spans="1:7" ht="15.75" x14ac:dyDescent="0.25">
      <c r="A248" s="1">
        <v>241</v>
      </c>
      <c r="B248" s="21" t="s">
        <v>415</v>
      </c>
      <c r="C248" s="21" t="s">
        <v>416</v>
      </c>
      <c r="D248" s="22" t="str">
        <f t="shared" si="3"/>
        <v>ARNE  RAMOVŠ</v>
      </c>
      <c r="E248" s="21" t="s">
        <v>11</v>
      </c>
      <c r="F248" s="21" t="s">
        <v>401</v>
      </c>
      <c r="G248" s="21" t="s">
        <v>232</v>
      </c>
    </row>
    <row r="249" spans="1:7" ht="15.75" x14ac:dyDescent="0.25">
      <c r="A249" s="1">
        <v>242</v>
      </c>
      <c r="B249" s="21" t="s">
        <v>378</v>
      </c>
      <c r="C249" s="21" t="s">
        <v>90</v>
      </c>
      <c r="D249" s="22" t="str">
        <f t="shared" si="3"/>
        <v>LUKA BODLAJ</v>
      </c>
      <c r="E249" s="21" t="s">
        <v>92</v>
      </c>
      <c r="F249" s="21" t="s">
        <v>401</v>
      </c>
      <c r="G249" s="21" t="s">
        <v>417</v>
      </c>
    </row>
    <row r="250" spans="1:7" ht="15.75" x14ac:dyDescent="0.25">
      <c r="A250" s="1">
        <v>243</v>
      </c>
      <c r="B250" s="21" t="s">
        <v>709</v>
      </c>
      <c r="C250" s="21" t="s">
        <v>710</v>
      </c>
      <c r="D250" s="22" t="str">
        <f t="shared" si="3"/>
        <v>SIMON KOROŠEC</v>
      </c>
      <c r="E250" s="21" t="s">
        <v>92</v>
      </c>
      <c r="F250" s="21" t="s">
        <v>401</v>
      </c>
      <c r="G250" s="21" t="s">
        <v>417</v>
      </c>
    </row>
    <row r="251" spans="1:7" ht="15.75" x14ac:dyDescent="0.25">
      <c r="A251" s="1">
        <v>244</v>
      </c>
      <c r="B251" s="21" t="s">
        <v>419</v>
      </c>
      <c r="C251" s="21" t="s">
        <v>404</v>
      </c>
      <c r="D251" s="22" t="str">
        <f t="shared" si="3"/>
        <v>VID JELEN VRBOVŠEK</v>
      </c>
      <c r="E251" s="21" t="s">
        <v>92</v>
      </c>
      <c r="F251" s="21" t="s">
        <v>401</v>
      </c>
      <c r="G251" s="21" t="s">
        <v>417</v>
      </c>
    </row>
    <row r="252" spans="1:7" ht="15.75" x14ac:dyDescent="0.25">
      <c r="A252" s="1">
        <v>245</v>
      </c>
      <c r="B252" s="21" t="s">
        <v>711</v>
      </c>
      <c r="C252" s="21" t="s">
        <v>154</v>
      </c>
      <c r="D252" s="22" t="str">
        <f t="shared" si="3"/>
        <v>BLAŽ ŠIPOŠ MENLE</v>
      </c>
      <c r="E252" s="21" t="s">
        <v>92</v>
      </c>
      <c r="F252" s="21" t="s">
        <v>401</v>
      </c>
      <c r="G252" s="21" t="s">
        <v>417</v>
      </c>
    </row>
    <row r="253" spans="1:7" ht="15.75" x14ac:dyDescent="0.25">
      <c r="A253" s="1">
        <v>246</v>
      </c>
      <c r="B253" s="21" t="s">
        <v>420</v>
      </c>
      <c r="C253" s="21" t="s">
        <v>421</v>
      </c>
      <c r="D253" s="22" t="str">
        <f t="shared" si="3"/>
        <v>VITO SOTLAR</v>
      </c>
      <c r="E253" s="21" t="s">
        <v>92</v>
      </c>
      <c r="F253" s="21" t="s">
        <v>401</v>
      </c>
      <c r="G253" s="21" t="s">
        <v>417</v>
      </c>
    </row>
    <row r="254" spans="1:7" ht="15.75" x14ac:dyDescent="0.25">
      <c r="A254" s="1">
        <v>247</v>
      </c>
      <c r="B254" s="21" t="s">
        <v>422</v>
      </c>
      <c r="C254" s="21" t="s">
        <v>135</v>
      </c>
      <c r="D254" s="22" t="str">
        <f t="shared" si="3"/>
        <v>NEJC WAGNER</v>
      </c>
      <c r="E254" s="21" t="s">
        <v>92</v>
      </c>
      <c r="F254" s="21" t="s">
        <v>401</v>
      </c>
      <c r="G254" s="21" t="s">
        <v>417</v>
      </c>
    </row>
    <row r="255" spans="1:7" ht="15.75" x14ac:dyDescent="0.25">
      <c r="A255" s="1">
        <v>248</v>
      </c>
      <c r="B255" s="21" t="s">
        <v>423</v>
      </c>
      <c r="C255" s="21" t="s">
        <v>424</v>
      </c>
      <c r="D255" s="22" t="str">
        <f t="shared" si="3"/>
        <v>LEONARDO ARNEJ AGIĆ</v>
      </c>
      <c r="E255" s="21" t="s">
        <v>126</v>
      </c>
      <c r="F255" s="21" t="s">
        <v>401</v>
      </c>
      <c r="G255" s="21" t="s">
        <v>126</v>
      </c>
    </row>
    <row r="256" spans="1:7" ht="15.75" x14ac:dyDescent="0.25">
      <c r="A256" s="1">
        <v>249</v>
      </c>
      <c r="B256" s="21" t="s">
        <v>425</v>
      </c>
      <c r="C256" s="21" t="s">
        <v>29</v>
      </c>
      <c r="D256" s="22" t="str">
        <f t="shared" si="3"/>
        <v>ROK KALTNEKAR</v>
      </c>
      <c r="E256" s="21" t="s">
        <v>126</v>
      </c>
      <c r="F256" s="21" t="s">
        <v>401</v>
      </c>
      <c r="G256" s="21" t="s">
        <v>126</v>
      </c>
    </row>
    <row r="257" spans="1:8" ht="15.75" x14ac:dyDescent="0.25">
      <c r="A257" s="1">
        <v>250</v>
      </c>
      <c r="B257" s="21" t="s">
        <v>426</v>
      </c>
      <c r="C257" s="21" t="s">
        <v>427</v>
      </c>
      <c r="D257" s="22" t="str">
        <f t="shared" si="3"/>
        <v>OSKAR KRAJC</v>
      </c>
      <c r="E257" s="21" t="s">
        <v>126</v>
      </c>
      <c r="F257" s="21" t="s">
        <v>401</v>
      </c>
      <c r="G257" s="21" t="s">
        <v>126</v>
      </c>
    </row>
    <row r="258" spans="1:8" ht="15.75" x14ac:dyDescent="0.25">
      <c r="A258" s="1">
        <v>251</v>
      </c>
      <c r="B258" s="21" t="s">
        <v>428</v>
      </c>
      <c r="C258" s="21" t="s">
        <v>88</v>
      </c>
      <c r="D258" s="22" t="str">
        <f t="shared" si="3"/>
        <v>MATIC LENASSI</v>
      </c>
      <c r="E258" s="21" t="s">
        <v>126</v>
      </c>
      <c r="F258" s="21" t="s">
        <v>401</v>
      </c>
      <c r="G258" s="21" t="s">
        <v>126</v>
      </c>
    </row>
    <row r="259" spans="1:8" ht="15.75" x14ac:dyDescent="0.25">
      <c r="A259" s="1">
        <v>252</v>
      </c>
      <c r="B259" s="21" t="s">
        <v>98</v>
      </c>
      <c r="C259" s="21" t="s">
        <v>129</v>
      </c>
      <c r="D259" s="22" t="str">
        <f t="shared" si="3"/>
        <v>ŽIGA MOZETIČ</v>
      </c>
      <c r="E259" s="21" t="s">
        <v>20</v>
      </c>
      <c r="F259" s="21" t="s">
        <v>401</v>
      </c>
      <c r="G259" s="21" t="s">
        <v>20</v>
      </c>
    </row>
    <row r="260" spans="1:8" ht="15.75" x14ac:dyDescent="0.25">
      <c r="A260" s="1">
        <v>253</v>
      </c>
      <c r="B260" s="21" t="s">
        <v>185</v>
      </c>
      <c r="C260" s="21" t="s">
        <v>429</v>
      </c>
      <c r="D260" s="22" t="str">
        <f t="shared" si="3"/>
        <v>PATRIK NEMEC</v>
      </c>
      <c r="E260" s="21" t="s">
        <v>20</v>
      </c>
      <c r="F260" s="21" t="s">
        <v>401</v>
      </c>
      <c r="G260" s="21" t="s">
        <v>20</v>
      </c>
    </row>
    <row r="261" spans="1:8" ht="15.75" x14ac:dyDescent="0.25">
      <c r="A261" s="1">
        <v>254</v>
      </c>
      <c r="B261" s="21" t="s">
        <v>26</v>
      </c>
      <c r="C261" s="21" t="s">
        <v>430</v>
      </c>
      <c r="D261" s="22" t="str">
        <f t="shared" si="3"/>
        <v>JERNEJ PELICON</v>
      </c>
      <c r="E261" s="21" t="s">
        <v>20</v>
      </c>
      <c r="F261" s="21" t="s">
        <v>401</v>
      </c>
      <c r="G261" s="21" t="s">
        <v>20</v>
      </c>
    </row>
    <row r="262" spans="1:8" ht="15.75" x14ac:dyDescent="0.25">
      <c r="A262" s="1">
        <v>255</v>
      </c>
      <c r="B262" s="21" t="s">
        <v>236</v>
      </c>
      <c r="C262" s="21" t="s">
        <v>34</v>
      </c>
      <c r="D262" s="22" t="str">
        <f t="shared" si="3"/>
        <v>JURE RUPAR</v>
      </c>
      <c r="E262" s="21" t="s">
        <v>20</v>
      </c>
      <c r="F262" s="21" t="s">
        <v>401</v>
      </c>
      <c r="G262" s="21" t="s">
        <v>20</v>
      </c>
    </row>
    <row r="263" spans="1:8" ht="15.75" x14ac:dyDescent="0.25">
      <c r="A263" s="1">
        <v>256</v>
      </c>
      <c r="B263" s="21" t="s">
        <v>431</v>
      </c>
      <c r="C263" s="21" t="s">
        <v>432</v>
      </c>
      <c r="D263" s="22" t="str">
        <f t="shared" si="3"/>
        <v>DOMEN SKOMINA</v>
      </c>
      <c r="E263" s="21" t="s">
        <v>20</v>
      </c>
      <c r="F263" s="21" t="s">
        <v>401</v>
      </c>
      <c r="G263" s="21" t="s">
        <v>20</v>
      </c>
    </row>
    <row r="264" spans="1:8" ht="15.75" x14ac:dyDescent="0.25">
      <c r="A264" s="1">
        <v>257</v>
      </c>
      <c r="B264" s="21" t="s">
        <v>433</v>
      </c>
      <c r="C264" s="21" t="s">
        <v>86</v>
      </c>
      <c r="D264" s="22" t="str">
        <f t="shared" ref="D264:D278" si="4">_xlfn.CONCAT(C264," ",B264)</f>
        <v>JAN ŠULIGOJ</v>
      </c>
      <c r="E264" s="21" t="s">
        <v>20</v>
      </c>
      <c r="F264" s="21" t="s">
        <v>401</v>
      </c>
      <c r="G264" s="21" t="s">
        <v>20</v>
      </c>
    </row>
    <row r="265" spans="1:8" x14ac:dyDescent="0.25">
      <c r="A265" s="1">
        <v>258</v>
      </c>
      <c r="B265" s="1" t="s">
        <v>549</v>
      </c>
      <c r="C265" s="1" t="s">
        <v>163</v>
      </c>
      <c r="D265" s="1" t="str">
        <f t="shared" si="4"/>
        <v>ANA ERŽEN</v>
      </c>
      <c r="E265" s="1" t="s">
        <v>11</v>
      </c>
      <c r="F265" s="1" t="s">
        <v>45</v>
      </c>
      <c r="H265" s="1" t="s">
        <v>553</v>
      </c>
    </row>
    <row r="266" spans="1:8" x14ac:dyDescent="0.25">
      <c r="A266" s="1">
        <v>259</v>
      </c>
      <c r="B266" s="1" t="s">
        <v>550</v>
      </c>
      <c r="C266" s="1" t="s">
        <v>10</v>
      </c>
      <c r="D266" s="1" t="str">
        <f t="shared" si="4"/>
        <v>MARK ZUPANC</v>
      </c>
      <c r="E266" s="1" t="s">
        <v>11</v>
      </c>
      <c r="F266" s="1" t="s">
        <v>401</v>
      </c>
      <c r="H266" s="1" t="s">
        <v>553</v>
      </c>
    </row>
    <row r="267" spans="1:8" x14ac:dyDescent="0.25">
      <c r="A267" s="1">
        <v>260</v>
      </c>
      <c r="B267" s="1" t="s">
        <v>551</v>
      </c>
      <c r="C267" s="1" t="s">
        <v>552</v>
      </c>
      <c r="D267" s="1" t="str">
        <f t="shared" si="4"/>
        <v>TADEJ JELOVČAN</v>
      </c>
      <c r="E267" s="1" t="s">
        <v>11</v>
      </c>
      <c r="F267" s="1" t="s">
        <v>401</v>
      </c>
      <c r="H267" s="1" t="s">
        <v>553</v>
      </c>
    </row>
    <row r="268" spans="1:8" x14ac:dyDescent="0.25">
      <c r="A268" s="1">
        <v>261</v>
      </c>
      <c r="B268" s="1" t="s">
        <v>554</v>
      </c>
      <c r="C268" s="1" t="s">
        <v>557</v>
      </c>
      <c r="D268" s="1" t="str">
        <f t="shared" si="4"/>
        <v>Žizmond Jaša</v>
      </c>
      <c r="E268" s="1" t="s">
        <v>20</v>
      </c>
      <c r="F268" s="1" t="s">
        <v>8</v>
      </c>
    </row>
    <row r="269" spans="1:8" x14ac:dyDescent="0.25">
      <c r="A269" s="1">
        <v>262</v>
      </c>
      <c r="B269" s="1" t="s">
        <v>555</v>
      </c>
      <c r="C269" s="1" t="s">
        <v>556</v>
      </c>
      <c r="D269" s="1" t="str">
        <f t="shared" si="4"/>
        <v>Mija Škraban</v>
      </c>
      <c r="E269" s="1" t="s">
        <v>559</v>
      </c>
      <c r="F269" s="1" t="s">
        <v>45</v>
      </c>
    </row>
    <row r="270" spans="1:8" x14ac:dyDescent="0.25">
      <c r="A270" s="1">
        <v>263</v>
      </c>
      <c r="B270" s="1" t="s">
        <v>602</v>
      </c>
      <c r="C270" s="1" t="s">
        <v>603</v>
      </c>
      <c r="D270" s="1" t="str">
        <f t="shared" si="4"/>
        <v>Jona Šturm</v>
      </c>
      <c r="E270" s="1" t="s">
        <v>92</v>
      </c>
      <c r="F270" s="1" t="s">
        <v>193</v>
      </c>
    </row>
    <row r="271" spans="1:8" x14ac:dyDescent="0.25">
      <c r="A271" s="1">
        <v>264</v>
      </c>
      <c r="B271" s="1" t="s">
        <v>604</v>
      </c>
      <c r="C271" s="1" t="s">
        <v>605</v>
      </c>
      <c r="D271" s="1" t="str">
        <f t="shared" si="4"/>
        <v>Ema Budišin</v>
      </c>
      <c r="E271" s="1" t="s">
        <v>92</v>
      </c>
      <c r="F271" s="1" t="s">
        <v>193</v>
      </c>
    </row>
    <row r="272" spans="1:8" x14ac:dyDescent="0.25">
      <c r="A272" s="1">
        <v>265</v>
      </c>
      <c r="B272" s="1" t="s">
        <v>606</v>
      </c>
      <c r="C272" s="1" t="s">
        <v>607</v>
      </c>
      <c r="D272" s="1" t="str">
        <f t="shared" si="4"/>
        <v>Tim Šuligoj</v>
      </c>
      <c r="E272" s="1" t="s">
        <v>20</v>
      </c>
      <c r="F272" s="1" t="s">
        <v>276</v>
      </c>
    </row>
    <row r="273" spans="1:6" x14ac:dyDescent="0.25">
      <c r="A273" s="1">
        <v>266</v>
      </c>
      <c r="B273" s="1" t="s">
        <v>557</v>
      </c>
      <c r="C273" s="1" t="s">
        <v>608</v>
      </c>
      <c r="D273" s="1" t="str">
        <f t="shared" si="4"/>
        <v>Gal Žizmond</v>
      </c>
      <c r="E273" s="1" t="s">
        <v>20</v>
      </c>
      <c r="F273" s="1" t="s">
        <v>276</v>
      </c>
    </row>
    <row r="274" spans="1:6" x14ac:dyDescent="0.25">
      <c r="A274" s="1">
        <v>267</v>
      </c>
      <c r="B274" s="1" t="s">
        <v>706</v>
      </c>
      <c r="C274" s="1" t="s">
        <v>707</v>
      </c>
      <c r="D274" s="1" t="str">
        <f t="shared" si="4"/>
        <v>Urša Zalar</v>
      </c>
      <c r="E274" s="1" t="s">
        <v>92</v>
      </c>
      <c r="F274" s="1" t="s">
        <v>104</v>
      </c>
    </row>
    <row r="275" spans="1:6" x14ac:dyDescent="0.25">
      <c r="A275" s="1">
        <v>268</v>
      </c>
      <c r="B275" s="1" t="s">
        <v>712</v>
      </c>
      <c r="C275" s="1" t="s">
        <v>713</v>
      </c>
      <c r="D275" s="1" t="str">
        <f t="shared" si="4"/>
        <v>Žiga Čebran</v>
      </c>
      <c r="E275" s="1" t="s">
        <v>20</v>
      </c>
      <c r="F275" s="1" t="s">
        <v>401</v>
      </c>
    </row>
    <row r="276" spans="1:6" x14ac:dyDescent="0.25">
      <c r="A276" s="1">
        <v>269</v>
      </c>
      <c r="B276" s="1" t="s">
        <v>743</v>
      </c>
      <c r="C276" s="1" t="s">
        <v>744</v>
      </c>
      <c r="D276" s="1" t="str">
        <f t="shared" si="4"/>
        <v>Zala Šutar</v>
      </c>
      <c r="E276" s="1" t="s">
        <v>17</v>
      </c>
      <c r="F276" s="1" t="s">
        <v>346</v>
      </c>
    </row>
    <row r="277" spans="1:6" x14ac:dyDescent="0.25">
      <c r="A277" s="1">
        <v>270</v>
      </c>
      <c r="B277" s="1" t="s">
        <v>745</v>
      </c>
      <c r="C277" s="1" t="s">
        <v>746</v>
      </c>
      <c r="D277" s="1" t="str">
        <f t="shared" si="4"/>
        <v>Ela Drobne</v>
      </c>
      <c r="E277" s="1" t="s">
        <v>92</v>
      </c>
      <c r="F277" s="1" t="s">
        <v>346</v>
      </c>
    </row>
    <row r="278" spans="1:6" x14ac:dyDescent="0.25">
      <c r="A278" s="1">
        <v>271</v>
      </c>
      <c r="B278" s="1" t="s">
        <v>790</v>
      </c>
      <c r="C278" s="1" t="s">
        <v>791</v>
      </c>
      <c r="D278" s="1" t="str">
        <f t="shared" si="4"/>
        <v>Martin Podobnik</v>
      </c>
      <c r="E278" s="1" t="s">
        <v>11</v>
      </c>
      <c r="F278" s="1" t="s">
        <v>127</v>
      </c>
    </row>
    <row r="279" spans="1:6" x14ac:dyDescent="0.25">
      <c r="A279" s="1">
        <v>272</v>
      </c>
    </row>
    <row r="280" spans="1:6" x14ac:dyDescent="0.25">
      <c r="A280" s="1">
        <v>273</v>
      </c>
    </row>
    <row r="281" spans="1:6" x14ac:dyDescent="0.25">
      <c r="A281" s="1">
        <v>274</v>
      </c>
    </row>
    <row r="282" spans="1:6" x14ac:dyDescent="0.25">
      <c r="A282" s="1">
        <v>275</v>
      </c>
    </row>
    <row r="283" spans="1:6" x14ac:dyDescent="0.25">
      <c r="A283" s="1">
        <v>276</v>
      </c>
    </row>
    <row r="284" spans="1:6" x14ac:dyDescent="0.25">
      <c r="A284" s="1">
        <v>277</v>
      </c>
    </row>
    <row r="285" spans="1:6" x14ac:dyDescent="0.25">
      <c r="A285" s="1">
        <v>278</v>
      </c>
    </row>
    <row r="286" spans="1:6" x14ac:dyDescent="0.25">
      <c r="A286" s="1">
        <v>279</v>
      </c>
    </row>
    <row r="287" spans="1:6" x14ac:dyDescent="0.25">
      <c r="A287" s="1">
        <v>280</v>
      </c>
    </row>
    <row r="288" spans="1:6" x14ac:dyDescent="0.25">
      <c r="A288" s="1">
        <v>281</v>
      </c>
    </row>
    <row r="289" spans="1:1" x14ac:dyDescent="0.25">
      <c r="A289" s="1">
        <v>282</v>
      </c>
    </row>
    <row r="290" spans="1:1" x14ac:dyDescent="0.25">
      <c r="A290" s="1">
        <v>283</v>
      </c>
    </row>
    <row r="291" spans="1:1" x14ac:dyDescent="0.25">
      <c r="A291" s="1">
        <v>284</v>
      </c>
    </row>
    <row r="292" spans="1:1" x14ac:dyDescent="0.25">
      <c r="A292" s="1">
        <v>285</v>
      </c>
    </row>
    <row r="293" spans="1:1" x14ac:dyDescent="0.25">
      <c r="A293" s="1">
        <v>286</v>
      </c>
    </row>
    <row r="294" spans="1:1" x14ac:dyDescent="0.25">
      <c r="A294" s="1">
        <v>287</v>
      </c>
    </row>
    <row r="295" spans="1:1" x14ac:dyDescent="0.25">
      <c r="A295" s="1">
        <v>288</v>
      </c>
    </row>
  </sheetData>
  <mergeCells count="1">
    <mergeCell ref="B3:G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0E8C9-824D-4553-8859-F289A1575CF2}">
  <dimension ref="B3:S75"/>
  <sheetViews>
    <sheetView workbookViewId="0">
      <selection activeCell="B7" sqref="B7:L61"/>
    </sheetView>
  </sheetViews>
  <sheetFormatPr defaultColWidth="9.140625" defaultRowHeight="15" x14ac:dyDescent="0.25"/>
  <cols>
    <col min="1" max="1" width="9.140625" style="1"/>
    <col min="2" max="2" width="5.5703125" style="1" customWidth="1"/>
    <col min="3" max="3" width="28.5703125" style="1" customWidth="1"/>
    <col min="4" max="4" width="32.5703125" style="1" customWidth="1"/>
    <col min="5" max="12" width="10.5703125" style="1" customWidth="1"/>
    <col min="13" max="14" width="9.140625" style="1"/>
    <col min="15" max="15" width="5.5703125" style="1" customWidth="1"/>
    <col min="16" max="16" width="32.5703125" style="1" customWidth="1"/>
    <col min="17" max="18" width="20.5703125" style="1" customWidth="1"/>
    <col min="19" max="19" width="15.5703125" style="1" customWidth="1"/>
    <col min="20" max="16384" width="9.140625" style="1"/>
  </cols>
  <sheetData>
    <row r="3" spans="2:19" ht="19.5" x14ac:dyDescent="0.25">
      <c r="B3" s="41" t="s">
        <v>452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5" spans="2:19" ht="15.75" x14ac:dyDescent="0.25">
      <c r="B5" s="39" t="s">
        <v>448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2"/>
      <c r="N5" s="2"/>
      <c r="O5" s="3"/>
      <c r="P5" s="3"/>
      <c r="Q5" s="3"/>
      <c r="R5" s="3"/>
      <c r="S5" s="3"/>
    </row>
    <row r="7" spans="2:19" ht="15.75" x14ac:dyDescent="0.25">
      <c r="B7" s="40" t="s">
        <v>466</v>
      </c>
      <c r="C7" s="40"/>
      <c r="D7" s="40"/>
      <c r="E7" s="40"/>
      <c r="F7" s="40"/>
      <c r="G7" s="40"/>
      <c r="H7" s="40"/>
      <c r="I7" s="40"/>
      <c r="J7" s="40"/>
      <c r="K7" s="40"/>
      <c r="L7" s="40"/>
      <c r="O7" s="40" t="s">
        <v>453</v>
      </c>
      <c r="P7" s="40"/>
      <c r="Q7" s="40"/>
      <c r="R7" s="40"/>
      <c r="S7" s="40"/>
    </row>
    <row r="9" spans="2:19" ht="18" customHeight="1" x14ac:dyDescent="0.25">
      <c r="B9" s="5"/>
      <c r="C9" s="6"/>
      <c r="D9" s="6"/>
      <c r="E9" s="36" t="s">
        <v>439</v>
      </c>
      <c r="F9" s="37"/>
      <c r="G9" s="38"/>
      <c r="H9" s="36" t="s">
        <v>438</v>
      </c>
      <c r="I9" s="37"/>
      <c r="J9" s="37"/>
      <c r="K9" s="38"/>
    </row>
    <row r="10" spans="2:19" ht="18" customHeight="1" x14ac:dyDescent="0.25">
      <c r="B10" s="7" t="s">
        <v>447</v>
      </c>
      <c r="C10" s="8" t="s">
        <v>435</v>
      </c>
      <c r="D10" s="8" t="s">
        <v>2</v>
      </c>
      <c r="E10" s="9" t="s">
        <v>443</v>
      </c>
      <c r="F10" s="9" t="s">
        <v>444</v>
      </c>
      <c r="G10" s="9" t="s">
        <v>446</v>
      </c>
      <c r="H10" s="9" t="s">
        <v>443</v>
      </c>
      <c r="I10" s="9" t="s">
        <v>445</v>
      </c>
      <c r="J10" s="9" t="s">
        <v>444</v>
      </c>
      <c r="K10" s="9" t="s">
        <v>446</v>
      </c>
      <c r="L10" s="10" t="s">
        <v>446</v>
      </c>
      <c r="M10" s="11"/>
      <c r="O10" s="7" t="s">
        <v>447</v>
      </c>
      <c r="P10" s="12" t="s">
        <v>2</v>
      </c>
      <c r="Q10" s="9" t="s">
        <v>439</v>
      </c>
      <c r="R10" s="9" t="s">
        <v>438</v>
      </c>
      <c r="S10" s="7" t="s">
        <v>446</v>
      </c>
    </row>
    <row r="11" spans="2:19" ht="18" customHeight="1" x14ac:dyDescent="0.25">
      <c r="B11" s="16" t="s">
        <v>440</v>
      </c>
      <c r="C11" s="17" t="str">
        <f>TEKMOVALCI!D104</f>
        <v>ELA ALIČ</v>
      </c>
      <c r="D11" s="17" t="str">
        <f>TEKMOVALCI!E104</f>
        <v>ŠD ŠENTILJ</v>
      </c>
      <c r="E11" s="15">
        <v>10.4</v>
      </c>
      <c r="F11" s="15">
        <v>2.66</v>
      </c>
      <c r="G11" s="18">
        <f>SUM(E11,F11)</f>
        <v>13.06</v>
      </c>
      <c r="H11" s="15">
        <v>10.5</v>
      </c>
      <c r="I11" s="15">
        <v>3</v>
      </c>
      <c r="J11" s="15">
        <v>2.5449999999999999</v>
      </c>
      <c r="K11" s="18">
        <f>SUM(H11,I11,J11)</f>
        <v>16.045000000000002</v>
      </c>
      <c r="L11" s="18">
        <f>SUM(G11,K11)</f>
        <v>29.105000000000004</v>
      </c>
      <c r="O11" s="16" t="s">
        <v>440</v>
      </c>
      <c r="P11" s="17" t="s">
        <v>17</v>
      </c>
      <c r="Q11" s="18">
        <f>SUM(LARGE(G16:G21,{1;2;3;4}))</f>
        <v>102.82</v>
      </c>
      <c r="R11" s="18">
        <f>SUM(LARGE(K16:K21,{1;2;3;4}))</f>
        <v>137.80500000000001</v>
      </c>
      <c r="S11" s="18">
        <f>SUM(Q11,R11)</f>
        <v>240.625</v>
      </c>
    </row>
    <row r="12" spans="2:19" ht="18" customHeight="1" x14ac:dyDescent="0.25">
      <c r="B12" s="16" t="s">
        <v>441</v>
      </c>
      <c r="C12" s="17" t="str">
        <f>TEKMOVALCI!D105</f>
        <v>URŠKA  KAVAŠ</v>
      </c>
      <c r="D12" s="17" t="str">
        <f>TEKMOVALCI!E105</f>
        <v>DŠR MURSKA SOBOTA</v>
      </c>
      <c r="E12" s="15"/>
      <c r="F12" s="15"/>
      <c r="G12" s="18">
        <f>SUM(E12,F12)</f>
        <v>0</v>
      </c>
      <c r="H12" s="15"/>
      <c r="I12" s="15"/>
      <c r="J12" s="15"/>
      <c r="K12" s="18">
        <f t="shared" ref="K12:K75" si="0">SUM(H12,I12,J12)</f>
        <v>0</v>
      </c>
      <c r="L12" s="18">
        <f t="shared" ref="L12:L75" si="1">SUM(G12,K12)</f>
        <v>0</v>
      </c>
      <c r="O12" s="16" t="s">
        <v>441</v>
      </c>
      <c r="P12" s="17" t="s">
        <v>528</v>
      </c>
      <c r="Q12" s="18">
        <f>SUM(LARGE(G22:G27,{1;2;3;4}))</f>
        <v>103.17</v>
      </c>
      <c r="R12" s="18">
        <f>SUM(LARGE(K22:K27,{1;2;3;4}))</f>
        <v>137.15</v>
      </c>
      <c r="S12" s="18">
        <f t="shared" ref="S12:S22" si="2">SUM(Q12,R12)</f>
        <v>240.32</v>
      </c>
    </row>
    <row r="13" spans="2:19" ht="18" customHeight="1" x14ac:dyDescent="0.25">
      <c r="B13" s="16" t="s">
        <v>442</v>
      </c>
      <c r="C13" s="17" t="str">
        <f>TEKMOVALCI!D106</f>
        <v>ARIANA LESJAK GOLOB</v>
      </c>
      <c r="D13" s="17" t="str">
        <f>TEKMOVALCI!E106</f>
        <v>ŠD ŠENTILJ</v>
      </c>
      <c r="E13" s="15">
        <v>9.8000000000000007</v>
      </c>
      <c r="F13" s="15">
        <v>2.08</v>
      </c>
      <c r="G13" s="18">
        <f t="shared" ref="G13:G75" si="3">SUM(E13,F13)</f>
        <v>11.88</v>
      </c>
      <c r="H13" s="15">
        <v>14.8</v>
      </c>
      <c r="I13" s="15">
        <v>8</v>
      </c>
      <c r="J13" s="15">
        <v>4.585</v>
      </c>
      <c r="K13" s="18">
        <f t="shared" si="0"/>
        <v>27.385000000000002</v>
      </c>
      <c r="L13" s="18">
        <f t="shared" si="1"/>
        <v>39.265000000000001</v>
      </c>
      <c r="O13" s="16" t="s">
        <v>442</v>
      </c>
      <c r="P13" s="17" t="s">
        <v>527</v>
      </c>
      <c r="Q13" s="18">
        <f>SUM(LARGE(G28:G31,{1;2;3;4}))</f>
        <v>100.045</v>
      </c>
      <c r="R13" s="18">
        <f>SUM(LARGE(K28:K31,{1;2;3;4}))</f>
        <v>134.595</v>
      </c>
      <c r="S13" s="18">
        <f t="shared" si="2"/>
        <v>234.64</v>
      </c>
    </row>
    <row r="14" spans="2:19" ht="18" customHeight="1" x14ac:dyDescent="0.25">
      <c r="B14" s="16" t="s">
        <v>477</v>
      </c>
      <c r="C14" s="17" t="str">
        <f>TEKMOVALCI!D107</f>
        <v>VITA PREINFALK</v>
      </c>
      <c r="D14" s="17" t="str">
        <f>TEKMOVALCI!E107</f>
        <v>ŠD MOSTE</v>
      </c>
      <c r="E14" s="15">
        <v>12.1</v>
      </c>
      <c r="F14" s="15">
        <v>3.71</v>
      </c>
      <c r="G14" s="18">
        <f t="shared" si="3"/>
        <v>15.809999999999999</v>
      </c>
      <c r="H14" s="15">
        <v>16.3</v>
      </c>
      <c r="I14" s="15">
        <v>8</v>
      </c>
      <c r="J14" s="15">
        <v>6.04</v>
      </c>
      <c r="K14" s="18">
        <f t="shared" si="0"/>
        <v>30.34</v>
      </c>
      <c r="L14" s="18">
        <f t="shared" si="1"/>
        <v>46.15</v>
      </c>
      <c r="O14" s="16" t="s">
        <v>477</v>
      </c>
      <c r="P14" s="17" t="s">
        <v>11</v>
      </c>
      <c r="Q14" s="18">
        <f>SUM(LARGE(G32:G37,{1;2;3;4}))</f>
        <v>91.63</v>
      </c>
      <c r="R14" s="18">
        <f>SUM(LARGE(K32:K37,{1;2;3;4}))</f>
        <v>99.93</v>
      </c>
      <c r="S14" s="18">
        <f t="shared" si="2"/>
        <v>191.56</v>
      </c>
    </row>
    <row r="15" spans="2:19" ht="18" customHeight="1" x14ac:dyDescent="0.25">
      <c r="B15" s="16" t="s">
        <v>478</v>
      </c>
      <c r="C15" s="17" t="str">
        <f>TEKMOVALCI!D108</f>
        <v>HANA SEFERAJ</v>
      </c>
      <c r="D15" s="17" t="str">
        <f>TEKMOVALCI!E108</f>
        <v>ŠD MOSTE</v>
      </c>
      <c r="E15" s="15">
        <v>15.7</v>
      </c>
      <c r="F15" s="15">
        <v>5.5</v>
      </c>
      <c r="G15" s="18">
        <f t="shared" si="3"/>
        <v>21.2</v>
      </c>
      <c r="H15" s="15">
        <v>17.600000000000001</v>
      </c>
      <c r="I15" s="15">
        <v>8</v>
      </c>
      <c r="J15" s="15">
        <v>6.92</v>
      </c>
      <c r="K15" s="18">
        <f t="shared" si="0"/>
        <v>32.520000000000003</v>
      </c>
      <c r="L15" s="18">
        <f t="shared" si="1"/>
        <v>53.72</v>
      </c>
      <c r="O15" s="16" t="s">
        <v>478</v>
      </c>
      <c r="P15" s="17" t="s">
        <v>92</v>
      </c>
      <c r="Q15" s="18">
        <f>SUM(LARGE(G38:G43,{1;2;3;4}))</f>
        <v>99.414999999999992</v>
      </c>
      <c r="R15" s="18">
        <f>SUM(LARGE(K38:K43,{1;2;3;4}))</f>
        <v>133.74</v>
      </c>
      <c r="S15" s="18">
        <f t="shared" si="2"/>
        <v>233.155</v>
      </c>
    </row>
    <row r="16" spans="2:19" ht="18" customHeight="1" x14ac:dyDescent="0.25">
      <c r="B16" s="16" t="s">
        <v>479</v>
      </c>
      <c r="C16" s="17" t="str">
        <f>TEKMOVALCI!D109</f>
        <v>ZALA BUZETI</v>
      </c>
      <c r="D16" s="17" t="str">
        <f>TEKMOVALCI!E109</f>
        <v>DŠR MURSKA SOBOTA</v>
      </c>
      <c r="E16" s="15">
        <v>10.9</v>
      </c>
      <c r="F16" s="15">
        <v>2.7949999999999999</v>
      </c>
      <c r="G16" s="18">
        <f t="shared" si="3"/>
        <v>13.695</v>
      </c>
      <c r="H16" s="15">
        <v>17.8</v>
      </c>
      <c r="I16" s="15">
        <v>8</v>
      </c>
      <c r="J16" s="15">
        <v>6.39</v>
      </c>
      <c r="K16" s="18">
        <f t="shared" si="0"/>
        <v>32.19</v>
      </c>
      <c r="L16" s="18">
        <f t="shared" si="1"/>
        <v>45.884999999999998</v>
      </c>
      <c r="O16" s="16" t="s">
        <v>479</v>
      </c>
      <c r="P16" s="17" t="s">
        <v>7</v>
      </c>
      <c r="Q16" s="18">
        <f>SUM(LARGE(G44:G49,{1;2;3;4}))</f>
        <v>92.384999999999991</v>
      </c>
      <c r="R16" s="18">
        <f>SUM(LARGE(K44:K49,{1;2;3;4}))</f>
        <v>129.16499999999999</v>
      </c>
      <c r="S16" s="18">
        <f t="shared" si="2"/>
        <v>221.54999999999998</v>
      </c>
    </row>
    <row r="17" spans="2:19" ht="18" customHeight="1" x14ac:dyDescent="0.25">
      <c r="B17" s="16" t="s">
        <v>480</v>
      </c>
      <c r="C17" s="17" t="str">
        <f>TEKMOVALCI!D110</f>
        <v>MAŠA  FARTELJ</v>
      </c>
      <c r="D17" s="17" t="str">
        <f>TEKMOVALCI!E110</f>
        <v>DŠR MURSKA SOBOTA</v>
      </c>
      <c r="E17" s="15">
        <v>19.2</v>
      </c>
      <c r="F17" s="15">
        <v>8.1349999999999998</v>
      </c>
      <c r="G17" s="18">
        <f t="shared" si="3"/>
        <v>27.335000000000001</v>
      </c>
      <c r="H17" s="15">
        <v>19.2</v>
      </c>
      <c r="I17" s="15">
        <v>8</v>
      </c>
      <c r="J17" s="15">
        <v>8.6199999999999992</v>
      </c>
      <c r="K17" s="18">
        <f t="shared" si="0"/>
        <v>35.82</v>
      </c>
      <c r="L17" s="18">
        <f t="shared" si="1"/>
        <v>63.155000000000001</v>
      </c>
      <c r="O17" s="16" t="s">
        <v>480</v>
      </c>
      <c r="P17" s="17" t="s">
        <v>20</v>
      </c>
      <c r="Q17" s="18">
        <f>SUM(LARGE(G50:G53,{1;2;3;4}))</f>
        <v>67.550000000000011</v>
      </c>
      <c r="R17" s="18">
        <f>SUM(LARGE(K50:K53,{1;2;3;4}))</f>
        <v>101.49999999999999</v>
      </c>
      <c r="S17" s="18">
        <f t="shared" si="2"/>
        <v>169.05</v>
      </c>
    </row>
    <row r="18" spans="2:19" ht="18" customHeight="1" x14ac:dyDescent="0.25">
      <c r="B18" s="16" t="s">
        <v>481</v>
      </c>
      <c r="C18" s="17" t="str">
        <f>TEKMOVALCI!D111</f>
        <v>EMA  HORVAT</v>
      </c>
      <c r="D18" s="17" t="str">
        <f>TEKMOVALCI!E111</f>
        <v>DŠR MURSKA SOBOTA</v>
      </c>
      <c r="E18" s="15">
        <v>18.8</v>
      </c>
      <c r="F18" s="15">
        <v>7.39</v>
      </c>
      <c r="G18" s="18">
        <f t="shared" si="3"/>
        <v>26.19</v>
      </c>
      <c r="H18" s="15">
        <v>19.100000000000001</v>
      </c>
      <c r="I18" s="15">
        <v>8</v>
      </c>
      <c r="J18" s="15">
        <v>7.585</v>
      </c>
      <c r="K18" s="18">
        <f t="shared" si="0"/>
        <v>34.685000000000002</v>
      </c>
      <c r="L18" s="18">
        <f t="shared" si="1"/>
        <v>60.875</v>
      </c>
      <c r="O18" s="16" t="s">
        <v>481</v>
      </c>
      <c r="P18" s="17" t="s">
        <v>32</v>
      </c>
      <c r="Q18" s="18">
        <f>SUM(LARGE(G55:G59,{1;2;3;4}))</f>
        <v>54.14</v>
      </c>
      <c r="R18" s="18">
        <f>SUM(LARGE(K55:K59,{1;2;3;4}))</f>
        <v>104.63999999999999</v>
      </c>
      <c r="S18" s="18">
        <f t="shared" si="2"/>
        <v>158.77999999999997</v>
      </c>
    </row>
    <row r="19" spans="2:19" ht="18" customHeight="1" x14ac:dyDescent="0.25">
      <c r="B19" s="16" t="s">
        <v>482</v>
      </c>
      <c r="C19" s="17" t="str">
        <f>TEKMOVALCI!D112</f>
        <v>ŽIVA  HORVAT</v>
      </c>
      <c r="D19" s="17" t="str">
        <f>TEKMOVALCI!E112</f>
        <v>DŠR MURSKA SOBOTA</v>
      </c>
      <c r="E19" s="15">
        <v>17.399999999999999</v>
      </c>
      <c r="F19" s="15">
        <v>7.915</v>
      </c>
      <c r="G19" s="18">
        <f t="shared" si="3"/>
        <v>25.314999999999998</v>
      </c>
      <c r="H19" s="15">
        <v>18.2</v>
      </c>
      <c r="I19" s="15">
        <v>8</v>
      </c>
      <c r="J19" s="15">
        <v>8.0150000000000006</v>
      </c>
      <c r="K19" s="18">
        <f t="shared" si="0"/>
        <v>34.215000000000003</v>
      </c>
      <c r="L19" s="18">
        <f t="shared" si="1"/>
        <v>59.53</v>
      </c>
      <c r="O19" s="16" t="s">
        <v>482</v>
      </c>
      <c r="P19" s="17"/>
      <c r="Q19" s="18"/>
      <c r="R19" s="18"/>
      <c r="S19" s="18">
        <f t="shared" si="2"/>
        <v>0</v>
      </c>
    </row>
    <row r="20" spans="2:19" ht="18" customHeight="1" x14ac:dyDescent="0.25">
      <c r="B20" s="16" t="s">
        <v>483</v>
      </c>
      <c r="C20" s="17" t="str">
        <f>TEKMOVALCI!D113</f>
        <v>KATARINA ILIČ</v>
      </c>
      <c r="D20" s="17" t="str">
        <f>TEKMOVALCI!E113</f>
        <v>DŠR MURSKA SOBOTA</v>
      </c>
      <c r="E20" s="15">
        <v>16.899999999999999</v>
      </c>
      <c r="F20" s="15">
        <v>7.08</v>
      </c>
      <c r="G20" s="18">
        <f t="shared" si="3"/>
        <v>23.979999999999997</v>
      </c>
      <c r="H20" s="15">
        <v>17.899999999999999</v>
      </c>
      <c r="I20" s="15">
        <v>8</v>
      </c>
      <c r="J20" s="15">
        <v>7.1849999999999996</v>
      </c>
      <c r="K20" s="18">
        <f t="shared" si="0"/>
        <v>33.085000000000001</v>
      </c>
      <c r="L20" s="18">
        <f t="shared" si="1"/>
        <v>57.064999999999998</v>
      </c>
      <c r="O20" s="16" t="s">
        <v>483</v>
      </c>
      <c r="P20" s="17"/>
      <c r="Q20" s="18"/>
      <c r="R20" s="18"/>
      <c r="S20" s="18">
        <f t="shared" si="2"/>
        <v>0</v>
      </c>
    </row>
    <row r="21" spans="2:19" ht="18" customHeight="1" x14ac:dyDescent="0.25">
      <c r="B21" s="16" t="s">
        <v>484</v>
      </c>
      <c r="C21" s="17" t="str">
        <f>TEKMOVALCI!D114</f>
        <v>IVA ŠABJAN</v>
      </c>
      <c r="D21" s="17" t="str">
        <f>TEKMOVALCI!E114</f>
        <v>DŠR MURSKA SOBOTA</v>
      </c>
      <c r="E21" s="15">
        <v>12.2</v>
      </c>
      <c r="F21" s="15">
        <v>3.92</v>
      </c>
      <c r="G21" s="18">
        <f t="shared" si="3"/>
        <v>16.119999999999997</v>
      </c>
      <c r="H21" s="15">
        <v>18</v>
      </c>
      <c r="I21" s="15">
        <v>8</v>
      </c>
      <c r="J21" s="15">
        <v>6.95</v>
      </c>
      <c r="K21" s="18">
        <f t="shared" si="0"/>
        <v>32.950000000000003</v>
      </c>
      <c r="L21" s="18">
        <f t="shared" si="1"/>
        <v>49.07</v>
      </c>
      <c r="O21" s="16" t="s">
        <v>484</v>
      </c>
      <c r="P21" s="17"/>
      <c r="Q21" s="18"/>
      <c r="R21" s="18"/>
      <c r="S21" s="18">
        <f t="shared" si="2"/>
        <v>0</v>
      </c>
    </row>
    <row r="22" spans="2:19" ht="18" customHeight="1" x14ac:dyDescent="0.25">
      <c r="B22" s="16" t="s">
        <v>485</v>
      </c>
      <c r="C22" s="17" t="str">
        <f>TEKMOVALCI!D115</f>
        <v>VITA GAZIČ</v>
      </c>
      <c r="D22" s="17" t="str">
        <f>TEKMOVALCI!E115</f>
        <v>ŠK FLIPCAPRIS</v>
      </c>
      <c r="E22" s="15">
        <v>18.5</v>
      </c>
      <c r="F22" s="15">
        <v>7.87</v>
      </c>
      <c r="G22" s="18">
        <f t="shared" si="3"/>
        <v>26.37</v>
      </c>
      <c r="H22" s="15">
        <v>17.600000000000001</v>
      </c>
      <c r="I22" s="15">
        <v>8</v>
      </c>
      <c r="J22" s="15">
        <v>7.5750000000000002</v>
      </c>
      <c r="K22" s="18">
        <f t="shared" si="0"/>
        <v>33.175000000000004</v>
      </c>
      <c r="L22" s="18">
        <f t="shared" si="1"/>
        <v>59.545000000000002</v>
      </c>
      <c r="M22" s="23" t="s">
        <v>497</v>
      </c>
      <c r="O22" s="16" t="s">
        <v>485</v>
      </c>
      <c r="P22" s="17"/>
      <c r="Q22" s="18"/>
      <c r="R22" s="18"/>
      <c r="S22" s="18">
        <f t="shared" si="2"/>
        <v>0</v>
      </c>
    </row>
    <row r="23" spans="2:19" ht="18" customHeight="1" x14ac:dyDescent="0.25">
      <c r="B23" s="16" t="s">
        <v>486</v>
      </c>
      <c r="C23" s="17" t="str">
        <f>TEKMOVALCI!D116</f>
        <v>KLEA IVIČIČ TOTH</v>
      </c>
      <c r="D23" s="17" t="str">
        <f>TEKMOVALCI!E116</f>
        <v>ŠK FLIPCAPRIS</v>
      </c>
      <c r="E23" s="15">
        <v>17.5</v>
      </c>
      <c r="F23" s="15">
        <v>7.26</v>
      </c>
      <c r="G23" s="18">
        <f t="shared" si="3"/>
        <v>24.759999999999998</v>
      </c>
      <c r="H23" s="15">
        <v>18.399999999999999</v>
      </c>
      <c r="I23" s="15">
        <v>8</v>
      </c>
      <c r="J23" s="15">
        <v>7.36</v>
      </c>
      <c r="K23" s="18">
        <f t="shared" si="0"/>
        <v>33.76</v>
      </c>
      <c r="L23" s="18">
        <f t="shared" si="1"/>
        <v>58.519999999999996</v>
      </c>
      <c r="M23" s="23" t="s">
        <v>497</v>
      </c>
    </row>
    <row r="24" spans="2:19" ht="18" customHeight="1" x14ac:dyDescent="0.25">
      <c r="B24" s="16" t="s">
        <v>487</v>
      </c>
      <c r="C24" s="17" t="str">
        <f>TEKMOVALCI!D117</f>
        <v>TAYRA  MADŽAROVIČ</v>
      </c>
      <c r="D24" s="17" t="str">
        <f>TEKMOVALCI!E117</f>
        <v>ŠK FLIPCAPRIS</v>
      </c>
      <c r="E24" s="15">
        <v>17.7</v>
      </c>
      <c r="F24" s="15">
        <v>8.1300000000000008</v>
      </c>
      <c r="G24" s="18">
        <f t="shared" si="3"/>
        <v>25.83</v>
      </c>
      <c r="H24" s="15">
        <v>18</v>
      </c>
      <c r="I24" s="15">
        <v>8</v>
      </c>
      <c r="J24" s="15">
        <v>8.32</v>
      </c>
      <c r="K24" s="18">
        <f t="shared" si="0"/>
        <v>34.32</v>
      </c>
      <c r="L24" s="18">
        <f t="shared" si="1"/>
        <v>60.15</v>
      </c>
      <c r="M24" s="23" t="s">
        <v>497</v>
      </c>
    </row>
    <row r="25" spans="2:19" ht="18" customHeight="1" x14ac:dyDescent="0.25">
      <c r="B25" s="16" t="s">
        <v>488</v>
      </c>
      <c r="C25" s="17" t="str">
        <f>TEKMOVALCI!D118</f>
        <v>TJAŠA MALEČKAR</v>
      </c>
      <c r="D25" s="17" t="str">
        <f>TEKMOVALCI!E118</f>
        <v>ŠK FLIPCAPRIS</v>
      </c>
      <c r="E25" s="15">
        <v>17.899999999999999</v>
      </c>
      <c r="F25" s="15">
        <v>7.2750000000000004</v>
      </c>
      <c r="G25" s="18">
        <f t="shared" si="3"/>
        <v>25.174999999999997</v>
      </c>
      <c r="H25" s="15">
        <v>18.399999999999999</v>
      </c>
      <c r="I25" s="15">
        <v>8</v>
      </c>
      <c r="J25" s="15">
        <v>7.53</v>
      </c>
      <c r="K25" s="18">
        <f t="shared" si="0"/>
        <v>33.93</v>
      </c>
      <c r="L25" s="18">
        <f t="shared" si="1"/>
        <v>59.104999999999997</v>
      </c>
      <c r="M25" s="23" t="s">
        <v>497</v>
      </c>
    </row>
    <row r="26" spans="2:19" ht="18" customHeight="1" x14ac:dyDescent="0.25">
      <c r="B26" s="16" t="s">
        <v>489</v>
      </c>
      <c r="C26" s="17" t="str">
        <f>TEKMOVALCI!D119</f>
        <v>ANIKA PODLOGAR</v>
      </c>
      <c r="D26" s="17" t="str">
        <f>TEKMOVALCI!E119</f>
        <v>ŠK FLIPCAPRIS</v>
      </c>
      <c r="E26" s="15">
        <v>17.8</v>
      </c>
      <c r="F26" s="15">
        <v>7.1950000000000003</v>
      </c>
      <c r="G26" s="18">
        <f t="shared" si="3"/>
        <v>24.995000000000001</v>
      </c>
      <c r="H26" s="15">
        <v>17.399999999999999</v>
      </c>
      <c r="I26" s="15">
        <v>8</v>
      </c>
      <c r="J26" s="15">
        <v>7.0549999999999997</v>
      </c>
      <c r="K26" s="18">
        <f t="shared" si="0"/>
        <v>32.454999999999998</v>
      </c>
      <c r="L26" s="18">
        <f t="shared" si="1"/>
        <v>57.45</v>
      </c>
      <c r="M26" s="23" t="s">
        <v>497</v>
      </c>
    </row>
    <row r="27" spans="2:19" ht="18" customHeight="1" x14ac:dyDescent="0.25">
      <c r="B27" s="16" t="s">
        <v>490</v>
      </c>
      <c r="C27" s="17" t="str">
        <f>TEKMOVALCI!D120</f>
        <v>LIA PRAŠNIKAR</v>
      </c>
      <c r="D27" s="17" t="str">
        <f>TEKMOVALCI!E120</f>
        <v>ŠK FLIPCAPRIS</v>
      </c>
      <c r="E27" s="15">
        <v>18.8</v>
      </c>
      <c r="F27" s="15">
        <v>6.9950000000000001</v>
      </c>
      <c r="G27" s="18">
        <f t="shared" si="3"/>
        <v>25.795000000000002</v>
      </c>
      <c r="H27" s="15">
        <v>19.100000000000001</v>
      </c>
      <c r="I27" s="15">
        <v>8</v>
      </c>
      <c r="J27" s="15">
        <v>8.0399999999999991</v>
      </c>
      <c r="K27" s="18">
        <f t="shared" si="0"/>
        <v>35.14</v>
      </c>
      <c r="L27" s="18">
        <f t="shared" si="1"/>
        <v>60.935000000000002</v>
      </c>
      <c r="M27" s="23" t="s">
        <v>497</v>
      </c>
    </row>
    <row r="28" spans="2:19" ht="18" customHeight="1" x14ac:dyDescent="0.25">
      <c r="B28" s="16" t="s">
        <v>491</v>
      </c>
      <c r="C28" s="17" t="str">
        <f>TEKMOVALCI!D121</f>
        <v>LINDA HÜBEL</v>
      </c>
      <c r="D28" s="17" t="str">
        <f>TEKMOVALCI!E121</f>
        <v>ŠK FLIPCAPRIS</v>
      </c>
      <c r="E28" s="15">
        <v>18.399999999999999</v>
      </c>
      <c r="F28" s="15">
        <v>7.2</v>
      </c>
      <c r="G28" s="18">
        <f t="shared" si="3"/>
        <v>25.599999999999998</v>
      </c>
      <c r="H28" s="15">
        <v>18.399999999999999</v>
      </c>
      <c r="I28" s="15">
        <v>8</v>
      </c>
      <c r="J28" s="15">
        <v>7.34</v>
      </c>
      <c r="K28" s="18">
        <f t="shared" si="0"/>
        <v>33.739999999999995</v>
      </c>
      <c r="L28" s="18">
        <f t="shared" si="1"/>
        <v>59.339999999999989</v>
      </c>
      <c r="M28" s="23" t="s">
        <v>498</v>
      </c>
    </row>
    <row r="29" spans="2:19" ht="18" customHeight="1" x14ac:dyDescent="0.25">
      <c r="B29" s="16" t="s">
        <v>492</v>
      </c>
      <c r="C29" s="17" t="str">
        <f>TEKMOVALCI!D122</f>
        <v>DITI KLJUN</v>
      </c>
      <c r="D29" s="17" t="str">
        <f>TEKMOVALCI!E122</f>
        <v>ŠK FLIPCAPRIS</v>
      </c>
      <c r="E29" s="15">
        <v>18.399999999999999</v>
      </c>
      <c r="F29" s="15">
        <v>6.71</v>
      </c>
      <c r="G29" s="18">
        <f t="shared" si="3"/>
        <v>25.11</v>
      </c>
      <c r="H29" s="15">
        <v>18.7</v>
      </c>
      <c r="I29" s="15">
        <v>8</v>
      </c>
      <c r="J29" s="15">
        <v>6.83</v>
      </c>
      <c r="K29" s="18">
        <f t="shared" si="0"/>
        <v>33.53</v>
      </c>
      <c r="L29" s="18">
        <f t="shared" si="1"/>
        <v>58.64</v>
      </c>
      <c r="M29" s="23" t="s">
        <v>498</v>
      </c>
    </row>
    <row r="30" spans="2:19" ht="18" customHeight="1" x14ac:dyDescent="0.25">
      <c r="B30" s="16" t="s">
        <v>493</v>
      </c>
      <c r="C30" s="17" t="str">
        <f>TEKMOVALCI!D123</f>
        <v>LAURA MILHARČIČ</v>
      </c>
      <c r="D30" s="17" t="str">
        <f>TEKMOVALCI!E123</f>
        <v>ŠK FLIPCAPRIS</v>
      </c>
      <c r="E30" s="15">
        <v>18.2</v>
      </c>
      <c r="F30" s="15">
        <v>6.56</v>
      </c>
      <c r="G30" s="18">
        <f t="shared" si="3"/>
        <v>24.759999999999998</v>
      </c>
      <c r="H30" s="15">
        <v>18.5</v>
      </c>
      <c r="I30" s="15">
        <v>8</v>
      </c>
      <c r="J30" s="15">
        <v>6.36</v>
      </c>
      <c r="K30" s="18">
        <f t="shared" si="0"/>
        <v>32.86</v>
      </c>
      <c r="L30" s="18">
        <f t="shared" si="1"/>
        <v>57.62</v>
      </c>
      <c r="M30" s="23" t="s">
        <v>498</v>
      </c>
    </row>
    <row r="31" spans="2:19" ht="18" customHeight="1" x14ac:dyDescent="0.25">
      <c r="B31" s="16" t="s">
        <v>494</v>
      </c>
      <c r="C31" s="17" t="str">
        <f>TEKMOVALCI!D124</f>
        <v>SOFIA MOČIBOB</v>
      </c>
      <c r="D31" s="17" t="str">
        <f>TEKMOVALCI!E124</f>
        <v>ŠK FLIPCAPRIS</v>
      </c>
      <c r="E31" s="15">
        <v>17.7</v>
      </c>
      <c r="F31" s="15">
        <v>6.875</v>
      </c>
      <c r="G31" s="18">
        <f t="shared" si="3"/>
        <v>24.574999999999999</v>
      </c>
      <c r="H31" s="15">
        <v>19</v>
      </c>
      <c r="I31" s="15">
        <v>8</v>
      </c>
      <c r="J31" s="15">
        <v>7.4649999999999999</v>
      </c>
      <c r="K31" s="18">
        <f t="shared" si="0"/>
        <v>34.465000000000003</v>
      </c>
      <c r="L31" s="18">
        <f t="shared" si="1"/>
        <v>59.040000000000006</v>
      </c>
      <c r="M31" s="23" t="s">
        <v>498</v>
      </c>
    </row>
    <row r="32" spans="2:19" ht="18" customHeight="1" x14ac:dyDescent="0.25">
      <c r="B32" s="16" t="s">
        <v>495</v>
      </c>
      <c r="C32" s="17" t="str">
        <f>TEKMOVALCI!D125</f>
        <v>NIJA CVILAK</v>
      </c>
      <c r="D32" s="17" t="str">
        <f>TEKMOVALCI!E125</f>
        <v>ŠD MATRICA M&amp;S GYM</v>
      </c>
      <c r="E32" s="15">
        <v>17.7</v>
      </c>
      <c r="F32" s="15">
        <v>7.64</v>
      </c>
      <c r="G32" s="18">
        <f t="shared" si="3"/>
        <v>25.34</v>
      </c>
      <c r="H32" s="15">
        <v>0</v>
      </c>
      <c r="I32" s="15">
        <v>0</v>
      </c>
      <c r="J32" s="15">
        <v>0</v>
      </c>
      <c r="K32" s="18">
        <f t="shared" si="0"/>
        <v>0</v>
      </c>
      <c r="L32" s="18">
        <f t="shared" si="1"/>
        <v>25.34</v>
      </c>
    </row>
    <row r="33" spans="2:13" ht="18" customHeight="1" x14ac:dyDescent="0.25">
      <c r="B33" s="16" t="s">
        <v>500</v>
      </c>
      <c r="C33" s="17" t="str">
        <f>TEKMOVALCI!D126</f>
        <v>NAJA KOŠIR</v>
      </c>
      <c r="D33" s="17" t="str">
        <f>TEKMOVALCI!E126</f>
        <v>ŠD MATRICA M&amp;S GYM</v>
      </c>
      <c r="E33" s="15">
        <v>0</v>
      </c>
      <c r="F33" s="15">
        <v>0</v>
      </c>
      <c r="G33" s="18">
        <f t="shared" si="3"/>
        <v>0</v>
      </c>
      <c r="H33" s="15">
        <v>0</v>
      </c>
      <c r="I33" s="15">
        <v>0</v>
      </c>
      <c r="J33" s="15">
        <v>0</v>
      </c>
      <c r="K33" s="18">
        <f t="shared" si="0"/>
        <v>0</v>
      </c>
      <c r="L33" s="18">
        <f t="shared" si="1"/>
        <v>0</v>
      </c>
    </row>
    <row r="34" spans="2:13" ht="18" customHeight="1" x14ac:dyDescent="0.25">
      <c r="B34" s="16" t="s">
        <v>501</v>
      </c>
      <c r="C34" s="17" t="str">
        <f>TEKMOVALCI!D127</f>
        <v>AJDA PODLIPNIK</v>
      </c>
      <c r="D34" s="17" t="str">
        <f>TEKMOVALCI!E127</f>
        <v>ŠD MATRICA M&amp;S GYM</v>
      </c>
      <c r="E34" s="15">
        <v>17.399999999999999</v>
      </c>
      <c r="F34" s="15">
        <v>8.0150000000000006</v>
      </c>
      <c r="G34" s="18">
        <f t="shared" si="3"/>
        <v>25.414999999999999</v>
      </c>
      <c r="H34" s="15">
        <v>17.600000000000001</v>
      </c>
      <c r="I34" s="15">
        <v>8</v>
      </c>
      <c r="J34" s="15">
        <v>9.0050000000000008</v>
      </c>
      <c r="K34" s="18">
        <f t="shared" si="0"/>
        <v>34.605000000000004</v>
      </c>
      <c r="L34" s="18">
        <f t="shared" si="1"/>
        <v>60.02</v>
      </c>
    </row>
    <row r="35" spans="2:13" ht="18" customHeight="1" x14ac:dyDescent="0.25">
      <c r="B35" s="16" t="s">
        <v>502</v>
      </c>
      <c r="C35" s="17" t="str">
        <f>TEKMOVALCI!D128</f>
        <v>ŽANA RUPAR</v>
      </c>
      <c r="D35" s="17" t="str">
        <f>TEKMOVALCI!E128</f>
        <v>ŠD MATRICA M&amp;S GYM</v>
      </c>
      <c r="E35" s="15">
        <v>12.7</v>
      </c>
      <c r="F35" s="15">
        <v>4.7549999999999999</v>
      </c>
      <c r="G35" s="18">
        <f t="shared" si="3"/>
        <v>17.454999999999998</v>
      </c>
      <c r="H35" s="15">
        <v>16.7</v>
      </c>
      <c r="I35" s="15">
        <v>8</v>
      </c>
      <c r="J35" s="15">
        <v>7.8</v>
      </c>
      <c r="K35" s="18">
        <f t="shared" si="0"/>
        <v>32.5</v>
      </c>
      <c r="L35" s="18">
        <f t="shared" si="1"/>
        <v>49.954999999999998</v>
      </c>
    </row>
    <row r="36" spans="2:13" ht="18" customHeight="1" x14ac:dyDescent="0.25">
      <c r="B36" s="16" t="s">
        <v>503</v>
      </c>
      <c r="C36" s="17" t="str">
        <f>TEKMOVALCI!D129</f>
        <v>PIA SMREKAR</v>
      </c>
      <c r="D36" s="17" t="str">
        <f>TEKMOVALCI!E129</f>
        <v>ŠD MATRICA M&amp;S GYM</v>
      </c>
      <c r="E36" s="15">
        <v>16.7</v>
      </c>
      <c r="F36" s="15">
        <v>6.72</v>
      </c>
      <c r="G36" s="18">
        <f t="shared" si="3"/>
        <v>23.419999999999998</v>
      </c>
      <c r="H36" s="15">
        <v>17.899999999999999</v>
      </c>
      <c r="I36" s="15">
        <v>8</v>
      </c>
      <c r="J36" s="15">
        <v>6.9249999999999998</v>
      </c>
      <c r="K36" s="18">
        <f t="shared" si="0"/>
        <v>32.824999999999996</v>
      </c>
      <c r="L36" s="18">
        <f t="shared" si="1"/>
        <v>56.24499999999999</v>
      </c>
    </row>
    <row r="37" spans="2:13" ht="18" customHeight="1" x14ac:dyDescent="0.25">
      <c r="B37" s="16" t="s">
        <v>504</v>
      </c>
      <c r="C37" s="17" t="str">
        <f>TEKMOVALCI!D130</f>
        <v>MAJA ŠTURM</v>
      </c>
      <c r="D37" s="17" t="str">
        <f>TEKMOVALCI!E130</f>
        <v>ŠD MATRICA M&amp;S GYM</v>
      </c>
      <c r="E37" s="15">
        <v>0</v>
      </c>
      <c r="F37" s="15">
        <v>0</v>
      </c>
      <c r="G37" s="18">
        <f t="shared" si="3"/>
        <v>0</v>
      </c>
      <c r="H37" s="15">
        <v>0</v>
      </c>
      <c r="I37" s="15">
        <v>0</v>
      </c>
      <c r="J37" s="15">
        <v>0</v>
      </c>
      <c r="K37" s="18">
        <f t="shared" si="0"/>
        <v>0</v>
      </c>
      <c r="L37" s="18">
        <f t="shared" si="1"/>
        <v>0</v>
      </c>
    </row>
    <row r="38" spans="2:13" ht="18" customHeight="1" x14ac:dyDescent="0.25">
      <c r="B38" s="16" t="s">
        <v>505</v>
      </c>
      <c r="C38" s="17" t="str">
        <f>TEKMOVALCI!D131</f>
        <v>MAJA FRANKA GUŠTIN</v>
      </c>
      <c r="D38" s="17" t="str">
        <f>TEKMOVALCI!E131</f>
        <v>ŠD SOKOL BEŽIGRAD</v>
      </c>
      <c r="E38" s="15">
        <v>18.8</v>
      </c>
      <c r="F38" s="15">
        <v>6.4850000000000003</v>
      </c>
      <c r="G38" s="18">
        <f t="shared" si="3"/>
        <v>25.285</v>
      </c>
      <c r="H38" s="15">
        <v>19.2</v>
      </c>
      <c r="I38" s="15">
        <v>8</v>
      </c>
      <c r="J38" s="15">
        <v>7.0549999999999997</v>
      </c>
      <c r="K38" s="18">
        <f t="shared" si="0"/>
        <v>34.254999999999995</v>
      </c>
      <c r="L38" s="18">
        <f t="shared" si="1"/>
        <v>59.539999999999992</v>
      </c>
    </row>
    <row r="39" spans="2:13" ht="18" customHeight="1" x14ac:dyDescent="0.25">
      <c r="B39" s="16" t="s">
        <v>506</v>
      </c>
      <c r="C39" s="17" t="str">
        <f>TEKMOVALCI!D132</f>
        <v>ZALA PERME</v>
      </c>
      <c r="D39" s="17" t="str">
        <f>TEKMOVALCI!E132</f>
        <v>ŠD SOKOL BEŽIGRAD</v>
      </c>
      <c r="E39" s="15">
        <v>17.8</v>
      </c>
      <c r="F39" s="15">
        <v>6.7549999999999999</v>
      </c>
      <c r="G39" s="18">
        <f t="shared" si="3"/>
        <v>24.555</v>
      </c>
      <c r="H39" s="15">
        <v>17.600000000000001</v>
      </c>
      <c r="I39" s="15">
        <v>8</v>
      </c>
      <c r="J39" s="15">
        <v>6.875</v>
      </c>
      <c r="K39" s="18">
        <f t="shared" si="0"/>
        <v>32.475000000000001</v>
      </c>
      <c r="L39" s="18">
        <f t="shared" si="1"/>
        <v>57.03</v>
      </c>
    </row>
    <row r="40" spans="2:13" ht="18" customHeight="1" x14ac:dyDescent="0.25">
      <c r="B40" s="16" t="s">
        <v>507</v>
      </c>
      <c r="C40" s="17" t="str">
        <f>TEKMOVALCI!D133</f>
        <v>ZALA PERŠIČ</v>
      </c>
      <c r="D40" s="17" t="str">
        <f>TEKMOVALCI!E133</f>
        <v>ŠD SOKOL BEŽIGRAD</v>
      </c>
      <c r="E40" s="15">
        <v>17.8</v>
      </c>
      <c r="F40" s="15">
        <v>6.78</v>
      </c>
      <c r="G40" s="18">
        <f t="shared" si="3"/>
        <v>24.580000000000002</v>
      </c>
      <c r="H40" s="15">
        <v>18</v>
      </c>
      <c r="I40" s="15">
        <v>8</v>
      </c>
      <c r="J40" s="15">
        <v>7.1449999999999996</v>
      </c>
      <c r="K40" s="18">
        <f t="shared" si="0"/>
        <v>33.144999999999996</v>
      </c>
      <c r="L40" s="18">
        <f t="shared" si="1"/>
        <v>57.724999999999994</v>
      </c>
    </row>
    <row r="41" spans="2:13" ht="18" customHeight="1" x14ac:dyDescent="0.25">
      <c r="B41" s="16" t="s">
        <v>508</v>
      </c>
      <c r="C41" s="17" t="str">
        <f>TEKMOVALCI!D134</f>
        <v>PETRA POČIVAVŠEK</v>
      </c>
      <c r="D41" s="17" t="str">
        <f>TEKMOVALCI!E134</f>
        <v>ŠD SOKOL BEŽIGRAD</v>
      </c>
      <c r="E41" s="15">
        <v>17.8</v>
      </c>
      <c r="F41" s="15">
        <v>7.1950000000000003</v>
      </c>
      <c r="G41" s="18">
        <f t="shared" si="3"/>
        <v>24.995000000000001</v>
      </c>
      <c r="H41" s="15">
        <v>18.3</v>
      </c>
      <c r="I41" s="15">
        <v>8</v>
      </c>
      <c r="J41" s="15">
        <v>7.5650000000000004</v>
      </c>
      <c r="K41" s="18">
        <f t="shared" si="0"/>
        <v>33.865000000000002</v>
      </c>
      <c r="L41" s="18">
        <f t="shared" si="1"/>
        <v>58.86</v>
      </c>
    </row>
    <row r="42" spans="2:13" ht="18" customHeight="1" x14ac:dyDescent="0.25">
      <c r="B42" s="16" t="s">
        <v>509</v>
      </c>
      <c r="C42" s="17" t="str">
        <f>TEKMOVALCI!D135</f>
        <v>LINA REPOVŠ</v>
      </c>
      <c r="D42" s="17" t="str">
        <f>TEKMOVALCI!E135</f>
        <v>ŠD SOKOL BEŽIGRAD</v>
      </c>
      <c r="E42" s="15">
        <v>12.7</v>
      </c>
      <c r="F42" s="15">
        <v>3.82</v>
      </c>
      <c r="G42" s="18">
        <f t="shared" si="3"/>
        <v>16.52</v>
      </c>
      <c r="H42" s="15">
        <v>18.100000000000001</v>
      </c>
      <c r="I42" s="15">
        <v>8</v>
      </c>
      <c r="J42" s="15">
        <v>6.3650000000000002</v>
      </c>
      <c r="K42" s="18">
        <f t="shared" si="0"/>
        <v>32.465000000000003</v>
      </c>
      <c r="L42" s="18">
        <f t="shared" si="1"/>
        <v>48.984999999999999</v>
      </c>
    </row>
    <row r="43" spans="2:13" ht="18" customHeight="1" x14ac:dyDescent="0.25">
      <c r="B43" s="16" t="s">
        <v>510</v>
      </c>
      <c r="C43" s="17" t="str">
        <f>TEKMOVALCI!D136</f>
        <v>LUNA TEPINA</v>
      </c>
      <c r="D43" s="17" t="str">
        <f>TEKMOVALCI!E136</f>
        <v>ŠD SOKOL BEŽIGRAD</v>
      </c>
      <c r="E43" s="15">
        <v>0</v>
      </c>
      <c r="F43" s="15">
        <v>0</v>
      </c>
      <c r="G43" s="18">
        <f t="shared" si="3"/>
        <v>0</v>
      </c>
      <c r="H43" s="15">
        <v>0</v>
      </c>
      <c r="I43" s="15">
        <v>0</v>
      </c>
      <c r="J43" s="15">
        <v>0</v>
      </c>
      <c r="K43" s="18">
        <f t="shared" si="0"/>
        <v>0</v>
      </c>
      <c r="L43" s="18">
        <f t="shared" si="1"/>
        <v>0</v>
      </c>
    </row>
    <row r="44" spans="2:13" ht="18" customHeight="1" x14ac:dyDescent="0.25">
      <c r="B44" s="16" t="s">
        <v>511</v>
      </c>
      <c r="C44" s="17" t="str">
        <f>TEKMOVALCI!D137</f>
        <v>SARA AMBROŽIČ</v>
      </c>
      <c r="D44" s="17" t="str">
        <f>TEKMOVALCI!E137</f>
        <v>ŠD MOSTE</v>
      </c>
      <c r="E44" s="15">
        <v>16.7</v>
      </c>
      <c r="F44" s="15">
        <v>6.06</v>
      </c>
      <c r="G44" s="18">
        <f t="shared" si="3"/>
        <v>22.759999999999998</v>
      </c>
      <c r="H44" s="15">
        <v>12</v>
      </c>
      <c r="I44" s="15">
        <v>4</v>
      </c>
      <c r="J44" s="15">
        <v>3.57</v>
      </c>
      <c r="K44" s="18">
        <f t="shared" si="0"/>
        <v>19.57</v>
      </c>
      <c r="L44" s="18">
        <f t="shared" si="1"/>
        <v>42.33</v>
      </c>
      <c r="M44" s="1" t="s">
        <v>609</v>
      </c>
    </row>
    <row r="45" spans="2:13" ht="18" customHeight="1" x14ac:dyDescent="0.25">
      <c r="B45" s="16" t="s">
        <v>512</v>
      </c>
      <c r="C45" s="17" t="str">
        <f>TEKMOVALCI!D138</f>
        <v>ENJA KOŠORK</v>
      </c>
      <c r="D45" s="17" t="str">
        <f>TEKMOVALCI!E138</f>
        <v>ŠD MOSTE</v>
      </c>
      <c r="E45" s="15">
        <v>11.7</v>
      </c>
      <c r="F45" s="15">
        <v>3.7850000000000001</v>
      </c>
      <c r="G45" s="18">
        <f t="shared" si="3"/>
        <v>15.484999999999999</v>
      </c>
      <c r="H45" s="15">
        <v>17.399999999999999</v>
      </c>
      <c r="I45" s="15">
        <v>8</v>
      </c>
      <c r="J45" s="15">
        <v>6.7450000000000001</v>
      </c>
      <c r="K45" s="18">
        <f t="shared" si="0"/>
        <v>32.144999999999996</v>
      </c>
      <c r="L45" s="18">
        <f t="shared" si="1"/>
        <v>47.629999999999995</v>
      </c>
    </row>
    <row r="46" spans="2:13" ht="18" customHeight="1" x14ac:dyDescent="0.25">
      <c r="B46" s="16" t="s">
        <v>513</v>
      </c>
      <c r="C46" s="17" t="str">
        <f>TEKMOVALCI!D139</f>
        <v>MARTA KUSTEC</v>
      </c>
      <c r="D46" s="17" t="str">
        <f>TEKMOVALCI!E139</f>
        <v>ŠD MOSTE</v>
      </c>
      <c r="E46" s="15">
        <v>15.8</v>
      </c>
      <c r="F46" s="15">
        <v>6.8</v>
      </c>
      <c r="G46" s="18">
        <f t="shared" si="3"/>
        <v>22.6</v>
      </c>
      <c r="H46" s="15">
        <v>16.7</v>
      </c>
      <c r="I46" s="15">
        <v>8</v>
      </c>
      <c r="J46" s="15">
        <v>7.13</v>
      </c>
      <c r="K46" s="18">
        <f t="shared" si="0"/>
        <v>31.83</v>
      </c>
      <c r="L46" s="18">
        <f t="shared" si="1"/>
        <v>54.43</v>
      </c>
    </row>
    <row r="47" spans="2:13" ht="18" customHeight="1" x14ac:dyDescent="0.25">
      <c r="B47" s="16" t="s">
        <v>514</v>
      </c>
      <c r="C47" s="17" t="str">
        <f>TEKMOVALCI!D140</f>
        <v>MINJA LUKETA TOPLIČANEC</v>
      </c>
      <c r="D47" s="17" t="str">
        <f>TEKMOVALCI!E140</f>
        <v>ŠD MOSTE</v>
      </c>
      <c r="E47" s="15">
        <v>14.7</v>
      </c>
      <c r="F47" s="15">
        <v>4.29</v>
      </c>
      <c r="G47" s="18">
        <f t="shared" si="3"/>
        <v>18.989999999999998</v>
      </c>
      <c r="H47" s="15">
        <v>16.7</v>
      </c>
      <c r="I47" s="15">
        <v>6</v>
      </c>
      <c r="J47" s="15">
        <v>5.415</v>
      </c>
      <c r="K47" s="18">
        <f t="shared" si="0"/>
        <v>28.114999999999998</v>
      </c>
      <c r="L47" s="18">
        <f t="shared" si="1"/>
        <v>47.104999999999997</v>
      </c>
    </row>
    <row r="48" spans="2:13" ht="18" customHeight="1" x14ac:dyDescent="0.25">
      <c r="B48" s="16" t="s">
        <v>515</v>
      </c>
      <c r="C48" s="17" t="str">
        <f>TEKMOVALCI!D141</f>
        <v>NIKA PLETERSKI</v>
      </c>
      <c r="D48" s="17" t="str">
        <f>TEKMOVALCI!E141</f>
        <v>ŠD MOSTE</v>
      </c>
      <c r="E48" s="15">
        <v>17</v>
      </c>
      <c r="F48" s="15">
        <v>5.915</v>
      </c>
      <c r="G48" s="18">
        <f t="shared" si="3"/>
        <v>22.914999999999999</v>
      </c>
      <c r="H48" s="15">
        <v>17.5</v>
      </c>
      <c r="I48" s="15">
        <v>8</v>
      </c>
      <c r="J48" s="15">
        <v>6.2549999999999999</v>
      </c>
      <c r="K48" s="18">
        <f t="shared" si="0"/>
        <v>31.754999999999999</v>
      </c>
      <c r="L48" s="18">
        <f t="shared" si="1"/>
        <v>54.67</v>
      </c>
    </row>
    <row r="49" spans="2:12" ht="18" customHeight="1" x14ac:dyDescent="0.25">
      <c r="B49" s="16" t="s">
        <v>516</v>
      </c>
      <c r="C49" s="17" t="str">
        <f>TEKMOVALCI!D142</f>
        <v>BRINA POZNIK</v>
      </c>
      <c r="D49" s="17" t="str">
        <f>TEKMOVALCI!E142</f>
        <v>ŠD MOSTE</v>
      </c>
      <c r="E49" s="15">
        <v>17.8</v>
      </c>
      <c r="F49" s="15">
        <v>6.31</v>
      </c>
      <c r="G49" s="18">
        <f t="shared" si="3"/>
        <v>24.11</v>
      </c>
      <c r="H49" s="15">
        <v>18.600000000000001</v>
      </c>
      <c r="I49" s="15">
        <v>8</v>
      </c>
      <c r="J49" s="15">
        <v>6.835</v>
      </c>
      <c r="K49" s="18">
        <f t="shared" si="0"/>
        <v>33.435000000000002</v>
      </c>
      <c r="L49" s="18">
        <f t="shared" si="1"/>
        <v>57.545000000000002</v>
      </c>
    </row>
    <row r="50" spans="2:12" ht="18" customHeight="1" x14ac:dyDescent="0.25">
      <c r="B50" s="16" t="s">
        <v>517</v>
      </c>
      <c r="C50" s="17" t="str">
        <f>TEKMOVALCI!D143</f>
        <v>TAJA  FABIJAN</v>
      </c>
      <c r="D50" s="17" t="str">
        <f>TEKMOVALCI!E143</f>
        <v>ŠD PARTIZAN RENČE</v>
      </c>
      <c r="E50" s="15">
        <v>0</v>
      </c>
      <c r="F50" s="15">
        <v>0</v>
      </c>
      <c r="G50" s="18">
        <f t="shared" si="3"/>
        <v>0</v>
      </c>
      <c r="H50" s="15">
        <v>0</v>
      </c>
      <c r="I50" s="15">
        <v>0</v>
      </c>
      <c r="J50" s="15">
        <v>0</v>
      </c>
      <c r="K50" s="18">
        <f t="shared" si="0"/>
        <v>0</v>
      </c>
      <c r="L50" s="18">
        <f t="shared" si="1"/>
        <v>0</v>
      </c>
    </row>
    <row r="51" spans="2:12" ht="18" customHeight="1" x14ac:dyDescent="0.25">
      <c r="B51" s="16" t="s">
        <v>518</v>
      </c>
      <c r="C51" s="17" t="str">
        <f>TEKMOVALCI!D144</f>
        <v>URŠULA KRKOČ</v>
      </c>
      <c r="D51" s="17" t="str">
        <f>TEKMOVALCI!E144</f>
        <v>ŠD PARTIZAN RENČE</v>
      </c>
      <c r="E51" s="15">
        <v>18.399999999999999</v>
      </c>
      <c r="F51" s="15">
        <v>6.9649999999999999</v>
      </c>
      <c r="G51" s="18">
        <f t="shared" si="3"/>
        <v>25.364999999999998</v>
      </c>
      <c r="H51" s="15">
        <v>18.100000000000001</v>
      </c>
      <c r="I51" s="15">
        <v>8</v>
      </c>
      <c r="J51" s="15">
        <v>7.9249999999999998</v>
      </c>
      <c r="K51" s="18">
        <f t="shared" si="0"/>
        <v>34.024999999999999</v>
      </c>
      <c r="L51" s="18">
        <f t="shared" si="1"/>
        <v>59.39</v>
      </c>
    </row>
    <row r="52" spans="2:12" ht="18" customHeight="1" x14ac:dyDescent="0.25">
      <c r="B52" s="16" t="s">
        <v>519</v>
      </c>
      <c r="C52" s="17" t="str">
        <f>TEKMOVALCI!D145</f>
        <v>MARUŠA  SAMEC</v>
      </c>
      <c r="D52" s="17" t="str">
        <f>TEKMOVALCI!E145</f>
        <v>ŠD PARTIZAN RENČE</v>
      </c>
      <c r="E52" s="15">
        <v>12.6</v>
      </c>
      <c r="F52" s="15">
        <v>3.9249999999999998</v>
      </c>
      <c r="G52" s="18">
        <f t="shared" si="3"/>
        <v>16.524999999999999</v>
      </c>
      <c r="H52" s="15">
        <v>18.3</v>
      </c>
      <c r="I52" s="15">
        <v>8</v>
      </c>
      <c r="J52" s="15">
        <v>7.5</v>
      </c>
      <c r="K52" s="18">
        <f t="shared" si="0"/>
        <v>33.799999999999997</v>
      </c>
      <c r="L52" s="18">
        <f t="shared" si="1"/>
        <v>50.324999999999996</v>
      </c>
    </row>
    <row r="53" spans="2:12" ht="18" customHeight="1" x14ac:dyDescent="0.25">
      <c r="B53" s="16" t="s">
        <v>520</v>
      </c>
      <c r="C53" s="17" t="str">
        <f>TEKMOVALCI!D146</f>
        <v>VITA SLEJKO</v>
      </c>
      <c r="D53" s="17" t="str">
        <f>TEKMOVALCI!E146</f>
        <v>ŠD PARTIZAN RENČE</v>
      </c>
      <c r="E53" s="15">
        <v>17.600000000000001</v>
      </c>
      <c r="F53" s="15">
        <v>8.06</v>
      </c>
      <c r="G53" s="18">
        <f t="shared" si="3"/>
        <v>25.660000000000004</v>
      </c>
      <c r="H53" s="15">
        <v>17.100000000000001</v>
      </c>
      <c r="I53" s="15">
        <v>8</v>
      </c>
      <c r="J53" s="15">
        <v>8.5749999999999993</v>
      </c>
      <c r="K53" s="18">
        <f t="shared" si="0"/>
        <v>33.674999999999997</v>
      </c>
      <c r="L53" s="18">
        <f t="shared" si="1"/>
        <v>59.335000000000001</v>
      </c>
    </row>
    <row r="54" spans="2:12" ht="18" customHeight="1" x14ac:dyDescent="0.25">
      <c r="B54" s="16" t="s">
        <v>521</v>
      </c>
      <c r="C54" s="17" t="str">
        <f>TEKMOVALCI!D147</f>
        <v>KIARA NISA  CAJNKO</v>
      </c>
      <c r="D54" s="17" t="str">
        <f>TEKMOVALCI!E147</f>
        <v>ŠD ŠENTILJ P</v>
      </c>
      <c r="E54" s="15">
        <v>10.8</v>
      </c>
      <c r="F54" s="15">
        <v>3.0750000000000002</v>
      </c>
      <c r="G54" s="18">
        <f t="shared" si="3"/>
        <v>13.875</v>
      </c>
      <c r="H54" s="15">
        <v>17.3</v>
      </c>
      <c r="I54" s="15">
        <v>8</v>
      </c>
      <c r="J54" s="15">
        <v>6.9850000000000003</v>
      </c>
      <c r="K54" s="18">
        <f t="shared" si="0"/>
        <v>32.285000000000004</v>
      </c>
      <c r="L54" s="18">
        <f t="shared" si="1"/>
        <v>46.160000000000004</v>
      </c>
    </row>
    <row r="55" spans="2:12" ht="18" customHeight="1" x14ac:dyDescent="0.25">
      <c r="B55" s="16" t="s">
        <v>522</v>
      </c>
      <c r="C55" s="17" t="str">
        <f>TEKMOVALCI!D148</f>
        <v>NAOMI JELEN</v>
      </c>
      <c r="D55" s="17" t="str">
        <f>TEKMOVALCI!E148</f>
        <v>ŠD ŠENTILJ</v>
      </c>
      <c r="E55" s="15">
        <v>10.1</v>
      </c>
      <c r="F55" s="15">
        <v>2.5649999999999999</v>
      </c>
      <c r="G55" s="18">
        <f t="shared" si="3"/>
        <v>12.664999999999999</v>
      </c>
      <c r="H55" s="15">
        <v>15.9</v>
      </c>
      <c r="I55" s="15">
        <v>8</v>
      </c>
      <c r="J55" s="15">
        <v>6.1349999999999998</v>
      </c>
      <c r="K55" s="18">
        <f t="shared" si="0"/>
        <v>30.034999999999997</v>
      </c>
      <c r="L55" s="18">
        <f t="shared" si="1"/>
        <v>42.699999999999996</v>
      </c>
    </row>
    <row r="56" spans="2:12" ht="18" customHeight="1" x14ac:dyDescent="0.25">
      <c r="B56" s="16" t="s">
        <v>523</v>
      </c>
      <c r="C56" s="17" t="str">
        <f>TEKMOVALCI!D149</f>
        <v>LANA LARA POMPERGER</v>
      </c>
      <c r="D56" s="17" t="str">
        <f>TEKMOVALCI!E149</f>
        <v>ŠD ŠENTILJ</v>
      </c>
      <c r="E56" s="15">
        <v>10.9</v>
      </c>
      <c r="F56" s="15">
        <v>2.74</v>
      </c>
      <c r="G56" s="18">
        <f t="shared" si="3"/>
        <v>13.64</v>
      </c>
      <c r="H56" s="15">
        <v>10.6</v>
      </c>
      <c r="I56" s="15">
        <v>3</v>
      </c>
      <c r="J56" s="15">
        <v>2.835</v>
      </c>
      <c r="K56" s="18">
        <f t="shared" si="0"/>
        <v>16.434999999999999</v>
      </c>
      <c r="L56" s="18">
        <f t="shared" si="1"/>
        <v>30.074999999999999</v>
      </c>
    </row>
    <row r="57" spans="2:12" ht="18" customHeight="1" x14ac:dyDescent="0.25">
      <c r="B57" s="16" t="s">
        <v>524</v>
      </c>
      <c r="C57" s="17" t="str">
        <f>TEKMOVALCI!D150</f>
        <v>ZALA ŠINKIČ</v>
      </c>
      <c r="D57" s="17" t="str">
        <f>TEKMOVALCI!E150</f>
        <v>ŠD ŠENTILJ</v>
      </c>
      <c r="E57" s="15">
        <v>9.8000000000000007</v>
      </c>
      <c r="F57" s="15">
        <v>2.37</v>
      </c>
      <c r="G57" s="18">
        <f t="shared" si="3"/>
        <v>12.170000000000002</v>
      </c>
      <c r="H57" s="15">
        <v>15.3</v>
      </c>
      <c r="I57" s="15">
        <v>8</v>
      </c>
      <c r="J57" s="15">
        <v>5.1150000000000002</v>
      </c>
      <c r="K57" s="18">
        <f t="shared" si="0"/>
        <v>28.414999999999999</v>
      </c>
      <c r="L57" s="18">
        <f t="shared" si="1"/>
        <v>40.585000000000001</v>
      </c>
    </row>
    <row r="58" spans="2:12" ht="18" customHeight="1" x14ac:dyDescent="0.25">
      <c r="B58" s="16" t="s">
        <v>525</v>
      </c>
      <c r="C58" s="17" t="str">
        <f>TEKMOVALCI!D151</f>
        <v>ZOJA VELIČKI</v>
      </c>
      <c r="D58" s="17" t="str">
        <f>TEKMOVALCI!E151</f>
        <v>ŠD ŠENTILJ</v>
      </c>
      <c r="E58" s="15">
        <v>10.5</v>
      </c>
      <c r="F58" s="15">
        <v>2.57</v>
      </c>
      <c r="G58" s="18">
        <f t="shared" si="3"/>
        <v>13.07</v>
      </c>
      <c r="H58" s="15">
        <v>16.2</v>
      </c>
      <c r="I58" s="15">
        <v>8</v>
      </c>
      <c r="J58" s="15">
        <v>5.5549999999999997</v>
      </c>
      <c r="K58" s="18">
        <f t="shared" si="0"/>
        <v>29.754999999999999</v>
      </c>
      <c r="L58" s="18">
        <f t="shared" si="1"/>
        <v>42.825000000000003</v>
      </c>
    </row>
    <row r="59" spans="2:12" ht="18" customHeight="1" x14ac:dyDescent="0.25">
      <c r="B59" s="16" t="s">
        <v>526</v>
      </c>
      <c r="C59" s="17" t="str">
        <f>TEKMOVALCI!D152</f>
        <v>KLEA ŽINKO</v>
      </c>
      <c r="D59" s="17" t="str">
        <f>TEKMOVALCI!E152</f>
        <v>ŠD ŠENTILJ</v>
      </c>
      <c r="E59" s="15">
        <v>11.5</v>
      </c>
      <c r="F59" s="15">
        <v>3.2650000000000001</v>
      </c>
      <c r="G59" s="18">
        <f t="shared" si="3"/>
        <v>14.765000000000001</v>
      </c>
      <c r="H59" s="15">
        <v>10.5</v>
      </c>
      <c r="I59" s="15">
        <v>3</v>
      </c>
      <c r="J59" s="15">
        <v>2.4950000000000001</v>
      </c>
      <c r="K59" s="18">
        <f t="shared" si="0"/>
        <v>15.995000000000001</v>
      </c>
      <c r="L59" s="18">
        <f t="shared" si="1"/>
        <v>30.76</v>
      </c>
    </row>
    <row r="60" spans="2:12" ht="18" customHeight="1" x14ac:dyDescent="0.25">
      <c r="B60" s="16" t="s">
        <v>530</v>
      </c>
      <c r="C60" s="17" t="str">
        <f>TEKMOVALCI!D270</f>
        <v>Jona Šturm</v>
      </c>
      <c r="D60" s="17" t="str">
        <f>TEKMOVALCI!E270</f>
        <v>ŠD SOKOL BEŽIGRAD</v>
      </c>
      <c r="E60" s="15">
        <v>17</v>
      </c>
      <c r="F60" s="15">
        <v>6.1950000000000003</v>
      </c>
      <c r="G60" s="18">
        <f t="shared" si="3"/>
        <v>23.195</v>
      </c>
      <c r="H60" s="15">
        <v>17.100000000000001</v>
      </c>
      <c r="I60" s="15">
        <v>8</v>
      </c>
      <c r="J60" s="15">
        <v>6.8849999999999998</v>
      </c>
      <c r="K60" s="18">
        <f t="shared" si="0"/>
        <v>31.984999999999999</v>
      </c>
      <c r="L60" s="18">
        <f t="shared" si="1"/>
        <v>55.18</v>
      </c>
    </row>
    <row r="61" spans="2:12" ht="18" customHeight="1" x14ac:dyDescent="0.25">
      <c r="B61" s="16" t="s">
        <v>531</v>
      </c>
      <c r="C61" s="17" t="str">
        <f>TEKMOVALCI!D271</f>
        <v>Ema Budišin</v>
      </c>
      <c r="D61" s="17" t="str">
        <f>TEKMOVALCI!E271</f>
        <v>ŠD SOKOL BEŽIGRAD</v>
      </c>
      <c r="E61" s="15">
        <v>18.2</v>
      </c>
      <c r="F61" s="15">
        <v>7.25</v>
      </c>
      <c r="G61" s="18">
        <f t="shared" si="3"/>
        <v>25.45</v>
      </c>
      <c r="H61" s="15">
        <v>17.899999999999999</v>
      </c>
      <c r="I61" s="15">
        <v>8</v>
      </c>
      <c r="J61" s="15">
        <v>7.3</v>
      </c>
      <c r="K61" s="18">
        <f t="shared" si="0"/>
        <v>33.199999999999996</v>
      </c>
      <c r="L61" s="18">
        <f t="shared" si="1"/>
        <v>58.649999999999991</v>
      </c>
    </row>
    <row r="62" spans="2:12" ht="18" customHeight="1" x14ac:dyDescent="0.25">
      <c r="B62" s="16" t="s">
        <v>532</v>
      </c>
      <c r="C62" s="17"/>
      <c r="D62" s="17"/>
      <c r="E62" s="15"/>
      <c r="F62" s="15"/>
      <c r="G62" s="18">
        <f t="shared" si="3"/>
        <v>0</v>
      </c>
      <c r="H62" s="15"/>
      <c r="I62" s="15"/>
      <c r="J62" s="15"/>
      <c r="K62" s="18">
        <f t="shared" si="0"/>
        <v>0</v>
      </c>
      <c r="L62" s="18">
        <f t="shared" si="1"/>
        <v>0</v>
      </c>
    </row>
    <row r="63" spans="2:12" ht="18" customHeight="1" x14ac:dyDescent="0.25">
      <c r="B63" s="16" t="s">
        <v>533</v>
      </c>
      <c r="C63" s="17"/>
      <c r="D63" s="17"/>
      <c r="E63" s="15"/>
      <c r="F63" s="15"/>
      <c r="G63" s="18">
        <f t="shared" si="3"/>
        <v>0</v>
      </c>
      <c r="H63" s="15"/>
      <c r="I63" s="15"/>
      <c r="J63" s="15"/>
      <c r="K63" s="18">
        <f t="shared" si="0"/>
        <v>0</v>
      </c>
      <c r="L63" s="18">
        <f t="shared" si="1"/>
        <v>0</v>
      </c>
    </row>
    <row r="64" spans="2:12" ht="18" customHeight="1" x14ac:dyDescent="0.25">
      <c r="B64" s="16" t="s">
        <v>534</v>
      </c>
      <c r="C64" s="17"/>
      <c r="D64" s="17"/>
      <c r="E64" s="15"/>
      <c r="F64" s="15"/>
      <c r="G64" s="18">
        <f t="shared" si="3"/>
        <v>0</v>
      </c>
      <c r="H64" s="15"/>
      <c r="I64" s="15"/>
      <c r="J64" s="15"/>
      <c r="K64" s="18">
        <f t="shared" si="0"/>
        <v>0</v>
      </c>
      <c r="L64" s="18">
        <f t="shared" si="1"/>
        <v>0</v>
      </c>
    </row>
    <row r="65" spans="2:12" ht="18" customHeight="1" x14ac:dyDescent="0.25">
      <c r="B65" s="16" t="s">
        <v>535</v>
      </c>
      <c r="C65" s="17"/>
      <c r="D65" s="17"/>
      <c r="E65" s="15"/>
      <c r="F65" s="15"/>
      <c r="G65" s="18">
        <f t="shared" si="3"/>
        <v>0</v>
      </c>
      <c r="H65" s="15"/>
      <c r="I65" s="15"/>
      <c r="J65" s="15"/>
      <c r="K65" s="18">
        <f t="shared" si="0"/>
        <v>0</v>
      </c>
      <c r="L65" s="18">
        <f t="shared" si="1"/>
        <v>0</v>
      </c>
    </row>
    <row r="66" spans="2:12" ht="18" customHeight="1" x14ac:dyDescent="0.25">
      <c r="B66" s="16" t="s">
        <v>536</v>
      </c>
      <c r="C66" s="17"/>
      <c r="D66" s="17"/>
      <c r="E66" s="15"/>
      <c r="F66" s="15"/>
      <c r="G66" s="18">
        <f t="shared" si="3"/>
        <v>0</v>
      </c>
      <c r="H66" s="15"/>
      <c r="I66" s="15"/>
      <c r="J66" s="15"/>
      <c r="K66" s="18">
        <f t="shared" si="0"/>
        <v>0</v>
      </c>
      <c r="L66" s="18">
        <f t="shared" si="1"/>
        <v>0</v>
      </c>
    </row>
    <row r="67" spans="2:12" ht="18" customHeight="1" x14ac:dyDescent="0.25">
      <c r="B67" s="16" t="s">
        <v>537</v>
      </c>
      <c r="C67" s="17"/>
      <c r="D67" s="17"/>
      <c r="E67" s="15"/>
      <c r="F67" s="15"/>
      <c r="G67" s="18">
        <f t="shared" si="3"/>
        <v>0</v>
      </c>
      <c r="H67" s="15"/>
      <c r="I67" s="15"/>
      <c r="J67" s="15"/>
      <c r="K67" s="18">
        <f t="shared" si="0"/>
        <v>0</v>
      </c>
      <c r="L67" s="18">
        <f t="shared" si="1"/>
        <v>0</v>
      </c>
    </row>
    <row r="68" spans="2:12" ht="18" customHeight="1" x14ac:dyDescent="0.25">
      <c r="B68" s="16" t="s">
        <v>538</v>
      </c>
      <c r="C68" s="17"/>
      <c r="D68" s="17"/>
      <c r="E68" s="15"/>
      <c r="F68" s="15"/>
      <c r="G68" s="18">
        <f t="shared" si="3"/>
        <v>0</v>
      </c>
      <c r="H68" s="15"/>
      <c r="I68" s="15"/>
      <c r="J68" s="15"/>
      <c r="K68" s="18">
        <f t="shared" si="0"/>
        <v>0</v>
      </c>
      <c r="L68" s="18">
        <f t="shared" si="1"/>
        <v>0</v>
      </c>
    </row>
    <row r="69" spans="2:12" ht="18" customHeight="1" x14ac:dyDescent="0.25">
      <c r="B69" s="16" t="s">
        <v>539</v>
      </c>
      <c r="C69" s="17"/>
      <c r="D69" s="17"/>
      <c r="E69" s="15"/>
      <c r="F69" s="15"/>
      <c r="G69" s="18">
        <f t="shared" si="3"/>
        <v>0</v>
      </c>
      <c r="H69" s="15"/>
      <c r="I69" s="15"/>
      <c r="J69" s="15"/>
      <c r="K69" s="18">
        <f t="shared" si="0"/>
        <v>0</v>
      </c>
      <c r="L69" s="18">
        <f t="shared" si="1"/>
        <v>0</v>
      </c>
    </row>
    <row r="70" spans="2:12" ht="18" customHeight="1" x14ac:dyDescent="0.25">
      <c r="B70" s="16" t="s">
        <v>540</v>
      </c>
      <c r="C70" s="17"/>
      <c r="D70" s="17"/>
      <c r="E70" s="15"/>
      <c r="F70" s="15"/>
      <c r="G70" s="18">
        <f t="shared" si="3"/>
        <v>0</v>
      </c>
      <c r="H70" s="15"/>
      <c r="I70" s="15"/>
      <c r="J70" s="15"/>
      <c r="K70" s="18">
        <f t="shared" si="0"/>
        <v>0</v>
      </c>
      <c r="L70" s="18">
        <f t="shared" si="1"/>
        <v>0</v>
      </c>
    </row>
    <row r="71" spans="2:12" ht="18" customHeight="1" x14ac:dyDescent="0.25">
      <c r="B71" s="16" t="s">
        <v>541</v>
      </c>
      <c r="C71" s="17"/>
      <c r="D71" s="17"/>
      <c r="E71" s="15"/>
      <c r="F71" s="15"/>
      <c r="G71" s="18">
        <f t="shared" si="3"/>
        <v>0</v>
      </c>
      <c r="H71" s="15"/>
      <c r="I71" s="15"/>
      <c r="J71" s="15"/>
      <c r="K71" s="18">
        <f t="shared" si="0"/>
        <v>0</v>
      </c>
      <c r="L71" s="18">
        <f t="shared" si="1"/>
        <v>0</v>
      </c>
    </row>
    <row r="72" spans="2:12" ht="18" customHeight="1" x14ac:dyDescent="0.25">
      <c r="B72" s="16" t="s">
        <v>542</v>
      </c>
      <c r="C72" s="17"/>
      <c r="D72" s="17"/>
      <c r="E72" s="15"/>
      <c r="F72" s="15"/>
      <c r="G72" s="18">
        <f t="shared" si="3"/>
        <v>0</v>
      </c>
      <c r="H72" s="15"/>
      <c r="I72" s="15"/>
      <c r="J72" s="15"/>
      <c r="K72" s="18">
        <f t="shared" si="0"/>
        <v>0</v>
      </c>
      <c r="L72" s="18">
        <f t="shared" si="1"/>
        <v>0</v>
      </c>
    </row>
    <row r="73" spans="2:12" ht="18" customHeight="1" x14ac:dyDescent="0.25">
      <c r="B73" s="16" t="s">
        <v>543</v>
      </c>
      <c r="C73" s="17"/>
      <c r="D73" s="17"/>
      <c r="E73" s="15"/>
      <c r="F73" s="15"/>
      <c r="G73" s="18">
        <f t="shared" si="3"/>
        <v>0</v>
      </c>
      <c r="H73" s="15"/>
      <c r="I73" s="15"/>
      <c r="J73" s="15"/>
      <c r="K73" s="18">
        <f t="shared" si="0"/>
        <v>0</v>
      </c>
      <c r="L73" s="18">
        <f t="shared" si="1"/>
        <v>0</v>
      </c>
    </row>
    <row r="74" spans="2:12" ht="18" customHeight="1" x14ac:dyDescent="0.25">
      <c r="B74" s="16" t="s">
        <v>544</v>
      </c>
      <c r="C74" s="17"/>
      <c r="D74" s="17"/>
      <c r="E74" s="15"/>
      <c r="F74" s="15"/>
      <c r="G74" s="18">
        <f t="shared" si="3"/>
        <v>0</v>
      </c>
      <c r="H74" s="15"/>
      <c r="I74" s="15"/>
      <c r="J74" s="15"/>
      <c r="K74" s="18">
        <f t="shared" si="0"/>
        <v>0</v>
      </c>
      <c r="L74" s="18">
        <f t="shared" si="1"/>
        <v>0</v>
      </c>
    </row>
    <row r="75" spans="2:12" ht="18" customHeight="1" x14ac:dyDescent="0.25">
      <c r="B75" s="16" t="s">
        <v>545</v>
      </c>
      <c r="C75" s="17"/>
      <c r="D75" s="17"/>
      <c r="E75" s="15"/>
      <c r="F75" s="15"/>
      <c r="G75" s="18">
        <f t="shared" si="3"/>
        <v>0</v>
      </c>
      <c r="H75" s="15"/>
      <c r="I75" s="15"/>
      <c r="J75" s="15"/>
      <c r="K75" s="18">
        <f t="shared" si="0"/>
        <v>0</v>
      </c>
      <c r="L75" s="18">
        <f t="shared" si="1"/>
        <v>0</v>
      </c>
    </row>
  </sheetData>
  <mergeCells count="6">
    <mergeCell ref="B3:L3"/>
    <mergeCell ref="B5:L5"/>
    <mergeCell ref="B7:L7"/>
    <mergeCell ref="O7:S7"/>
    <mergeCell ref="E9:G9"/>
    <mergeCell ref="H9:K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77CB4-5BF2-43D3-8FB1-67B91AC6F2FB}">
  <dimension ref="B3:S75"/>
  <sheetViews>
    <sheetView workbookViewId="0">
      <selection activeCell="B7" sqref="B7:L41"/>
    </sheetView>
  </sheetViews>
  <sheetFormatPr defaultColWidth="9.140625" defaultRowHeight="15" x14ac:dyDescent="0.25"/>
  <cols>
    <col min="1" max="1" width="9.140625" style="1"/>
    <col min="2" max="2" width="5.5703125" style="1" customWidth="1"/>
    <col min="3" max="3" width="28.5703125" style="1" customWidth="1"/>
    <col min="4" max="4" width="32.5703125" style="1" customWidth="1"/>
    <col min="5" max="12" width="10.5703125" style="1" customWidth="1"/>
    <col min="13" max="14" width="9.140625" style="1"/>
    <col min="15" max="15" width="5.5703125" style="1" customWidth="1"/>
    <col min="16" max="16" width="32.5703125" style="1" customWidth="1"/>
    <col min="17" max="18" width="20.5703125" style="1" customWidth="1"/>
    <col min="19" max="19" width="15.5703125" style="1" customWidth="1"/>
    <col min="20" max="16384" width="9.140625" style="1"/>
  </cols>
  <sheetData>
    <row r="3" spans="2:19" ht="19.5" x14ac:dyDescent="0.25">
      <c r="B3" s="41" t="s">
        <v>454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5" spans="2:19" ht="15.75" x14ac:dyDescent="0.25">
      <c r="B5" s="39" t="s">
        <v>448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2"/>
      <c r="N5" s="2"/>
      <c r="O5" s="3"/>
      <c r="P5" s="3"/>
      <c r="Q5" s="3"/>
      <c r="R5" s="3"/>
      <c r="S5" s="3"/>
    </row>
    <row r="7" spans="2:19" ht="15.75" x14ac:dyDescent="0.25">
      <c r="B7" s="40" t="s">
        <v>465</v>
      </c>
      <c r="C7" s="40"/>
      <c r="D7" s="40"/>
      <c r="E7" s="40"/>
      <c r="F7" s="40"/>
      <c r="G7" s="40"/>
      <c r="H7" s="40"/>
      <c r="I7" s="40"/>
      <c r="J7" s="40"/>
      <c r="K7" s="40"/>
      <c r="L7" s="40"/>
      <c r="O7" s="40" t="s">
        <v>455</v>
      </c>
      <c r="P7" s="40"/>
      <c r="Q7" s="40"/>
      <c r="R7" s="40"/>
      <c r="S7" s="40"/>
    </row>
    <row r="9" spans="2:19" ht="18" customHeight="1" x14ac:dyDescent="0.25">
      <c r="B9" s="5"/>
      <c r="C9" s="6"/>
      <c r="D9" s="6"/>
      <c r="E9" s="36" t="s">
        <v>439</v>
      </c>
      <c r="F9" s="37"/>
      <c r="G9" s="38"/>
      <c r="H9" s="36" t="s">
        <v>438</v>
      </c>
      <c r="I9" s="37"/>
      <c r="J9" s="37"/>
      <c r="K9" s="38"/>
    </row>
    <row r="10" spans="2:19" ht="18" customHeight="1" x14ac:dyDescent="0.25">
      <c r="B10" s="7" t="s">
        <v>447</v>
      </c>
      <c r="C10" s="8" t="s">
        <v>435</v>
      </c>
      <c r="D10" s="8" t="s">
        <v>2</v>
      </c>
      <c r="E10" s="9" t="s">
        <v>443</v>
      </c>
      <c r="F10" s="9" t="s">
        <v>444</v>
      </c>
      <c r="G10" s="9" t="s">
        <v>446</v>
      </c>
      <c r="H10" s="9" t="s">
        <v>443</v>
      </c>
      <c r="I10" s="9" t="s">
        <v>445</v>
      </c>
      <c r="J10" s="9" t="s">
        <v>444</v>
      </c>
      <c r="K10" s="9" t="s">
        <v>446</v>
      </c>
      <c r="L10" s="10" t="s">
        <v>446</v>
      </c>
      <c r="M10" s="11"/>
      <c r="O10" s="7" t="s">
        <v>447</v>
      </c>
      <c r="P10" s="12" t="s">
        <v>2</v>
      </c>
      <c r="Q10" s="9" t="s">
        <v>439</v>
      </c>
      <c r="R10" s="9" t="s">
        <v>438</v>
      </c>
      <c r="S10" s="7" t="s">
        <v>446</v>
      </c>
    </row>
    <row r="11" spans="2:19" ht="18" customHeight="1" x14ac:dyDescent="0.25">
      <c r="B11" s="16" t="s">
        <v>440</v>
      </c>
      <c r="C11" s="17" t="str">
        <f>TEKMOVALCI!D237</f>
        <v>BOR GRAHEK</v>
      </c>
      <c r="D11" s="17" t="str">
        <f>TEKMOVALCI!E237</f>
        <v>FREESTYLE SKI KLUB CELJE</v>
      </c>
      <c r="E11" s="15">
        <v>11.6</v>
      </c>
      <c r="F11" s="15">
        <v>5.2350000000000003</v>
      </c>
      <c r="G11" s="18">
        <f>SUM(E11,F11)</f>
        <v>16.835000000000001</v>
      </c>
      <c r="H11" s="15">
        <v>11.2</v>
      </c>
      <c r="I11" s="15">
        <v>6</v>
      </c>
      <c r="J11" s="15">
        <v>5.335</v>
      </c>
      <c r="K11" s="18">
        <f>SUM(H11,I11,J11)</f>
        <v>22.535</v>
      </c>
      <c r="L11" s="18">
        <f>SUM(G11,K11)</f>
        <v>39.370000000000005</v>
      </c>
      <c r="O11" s="16" t="s">
        <v>440</v>
      </c>
      <c r="P11" s="17" t="s">
        <v>17</v>
      </c>
      <c r="Q11" s="18">
        <f>SUM(LARGE(G15:G18,{1;2;3;4}))</f>
        <v>42.959999999999994</v>
      </c>
      <c r="R11" s="18">
        <f>SUM(LARGE(K15:K18,{1;2;3;4}))</f>
        <v>91.754999999999995</v>
      </c>
      <c r="S11" s="18">
        <f>SUM(Q11,R11)</f>
        <v>134.71499999999997</v>
      </c>
    </row>
    <row r="12" spans="2:19" ht="18" customHeight="1" x14ac:dyDescent="0.25">
      <c r="B12" s="16" t="s">
        <v>441</v>
      </c>
      <c r="C12" s="17" t="str">
        <f>TEKMOVALCI!D238</f>
        <v>NIK SELIČ</v>
      </c>
      <c r="D12" s="17" t="str">
        <f>TEKMOVALCI!E238</f>
        <v>FREESTYLE SKI KLUB CELJE</v>
      </c>
      <c r="E12" s="15">
        <v>12.4</v>
      </c>
      <c r="F12" s="15">
        <v>6.74</v>
      </c>
      <c r="G12" s="18">
        <f>SUM(E12,F12)</f>
        <v>19.14</v>
      </c>
      <c r="H12" s="15">
        <v>10.3</v>
      </c>
      <c r="I12" s="15">
        <v>9</v>
      </c>
      <c r="J12" s="15">
        <v>6.04</v>
      </c>
      <c r="K12" s="18">
        <f t="shared" ref="K12:K75" si="0">SUM(H12,I12,J12)</f>
        <v>25.34</v>
      </c>
      <c r="L12" s="18">
        <f t="shared" ref="L12:L75" si="1">SUM(G12,K12)</f>
        <v>44.480000000000004</v>
      </c>
      <c r="O12" s="16" t="s">
        <v>441</v>
      </c>
      <c r="P12" s="17" t="s">
        <v>11</v>
      </c>
      <c r="Q12" s="18">
        <f>SUM(LARGE(G19:G22,{1;2;3;4}))</f>
        <v>81.325000000000003</v>
      </c>
      <c r="R12" s="18">
        <f>SUM(LARGE(K19:K22,{1;2;3;4}))</f>
        <v>135.94499999999999</v>
      </c>
      <c r="S12" s="18">
        <f t="shared" ref="S12:S22" si="2">SUM(Q12,R12)</f>
        <v>217.26999999999998</v>
      </c>
    </row>
    <row r="13" spans="2:19" ht="18" customHeight="1" x14ac:dyDescent="0.25">
      <c r="B13" s="16" t="s">
        <v>442</v>
      </c>
      <c r="C13" s="17" t="str">
        <f>TEKMOVALCI!D239</f>
        <v>VID STEPIŠNIK</v>
      </c>
      <c r="D13" s="17" t="str">
        <f>TEKMOVALCI!E239</f>
        <v>FREESTYLE SKI KLUB CELJE</v>
      </c>
      <c r="E13" s="15">
        <v>0</v>
      </c>
      <c r="F13" s="15">
        <v>0</v>
      </c>
      <c r="G13" s="18">
        <f t="shared" ref="G13:G75" si="3">SUM(E13,F13)</f>
        <v>0</v>
      </c>
      <c r="H13" s="15">
        <v>0</v>
      </c>
      <c r="I13" s="15">
        <v>0</v>
      </c>
      <c r="J13" s="15">
        <v>0</v>
      </c>
      <c r="K13" s="18">
        <f t="shared" si="0"/>
        <v>0</v>
      </c>
      <c r="L13" s="18">
        <f t="shared" si="1"/>
        <v>0</v>
      </c>
      <c r="O13" s="16" t="s">
        <v>442</v>
      </c>
      <c r="P13" s="17" t="s">
        <v>92</v>
      </c>
      <c r="Q13" s="18">
        <f>SUM(LARGE(G23:G28,{1;2;3;4}))</f>
        <v>101.63</v>
      </c>
      <c r="R13" s="18">
        <f>SUM(LARGE(K23:K28,{1;2;3;4}))</f>
        <v>153.37</v>
      </c>
      <c r="S13" s="18">
        <f t="shared" si="2"/>
        <v>255</v>
      </c>
    </row>
    <row r="14" spans="2:19" ht="18" customHeight="1" x14ac:dyDescent="0.25">
      <c r="B14" s="16" t="s">
        <v>477</v>
      </c>
      <c r="C14" s="17" t="str">
        <f>TEKMOVALCI!D240</f>
        <v>AMEL ŠUPUKOVIĆ</v>
      </c>
      <c r="D14" s="17" t="str">
        <f>TEKMOVALCI!E240</f>
        <v>ŠD MOSTE</v>
      </c>
      <c r="E14" s="15">
        <v>0</v>
      </c>
      <c r="F14" s="15">
        <v>0</v>
      </c>
      <c r="G14" s="18">
        <f t="shared" si="3"/>
        <v>0</v>
      </c>
      <c r="H14" s="15">
        <v>14.8</v>
      </c>
      <c r="I14" s="15">
        <v>8</v>
      </c>
      <c r="J14" s="15">
        <v>5.375</v>
      </c>
      <c r="K14" s="18">
        <f t="shared" si="0"/>
        <v>28.175000000000001</v>
      </c>
      <c r="L14" s="18">
        <f t="shared" si="1"/>
        <v>28.175000000000001</v>
      </c>
      <c r="O14" s="16" t="s">
        <v>477</v>
      </c>
      <c r="P14" s="17" t="s">
        <v>126</v>
      </c>
      <c r="Q14" s="18">
        <f>SUM(LARGE(G29:G32,{1;2;3;4}))</f>
        <v>80.249999999999986</v>
      </c>
      <c r="R14" s="18">
        <f>SUM(LARGE(K29:K32,{1;2;3;4}))</f>
        <v>140.46</v>
      </c>
      <c r="S14" s="18">
        <f t="shared" si="2"/>
        <v>220.70999999999998</v>
      </c>
    </row>
    <row r="15" spans="2:19" ht="18" customHeight="1" x14ac:dyDescent="0.25">
      <c r="B15" s="16" t="s">
        <v>478</v>
      </c>
      <c r="C15" s="17" t="str">
        <f>TEKMOVALCI!D241</f>
        <v>TIAN FRAS</v>
      </c>
      <c r="D15" s="17" t="str">
        <f>TEKMOVALCI!E241</f>
        <v>DŠR MURSKA SOBOTA</v>
      </c>
      <c r="E15" s="15">
        <v>0</v>
      </c>
      <c r="F15" s="15">
        <v>0</v>
      </c>
      <c r="G15" s="18">
        <f t="shared" si="3"/>
        <v>0</v>
      </c>
      <c r="H15" s="15">
        <v>0</v>
      </c>
      <c r="I15" s="15">
        <v>0</v>
      </c>
      <c r="J15" s="15">
        <v>0</v>
      </c>
      <c r="K15" s="18">
        <f t="shared" si="0"/>
        <v>0</v>
      </c>
      <c r="L15" s="18">
        <f t="shared" si="1"/>
        <v>0</v>
      </c>
      <c r="O15" s="16" t="s">
        <v>478</v>
      </c>
      <c r="P15" s="17" t="s">
        <v>20</v>
      </c>
      <c r="Q15" s="18">
        <f>SUM(LARGE(G33:G38,{1;2;3;4}))</f>
        <v>104.295</v>
      </c>
      <c r="R15" s="18">
        <f>SUM(LARGE(K33:K38,{1;2;3;4}))</f>
        <v>153.6</v>
      </c>
      <c r="S15" s="18">
        <f t="shared" si="2"/>
        <v>257.89499999999998</v>
      </c>
    </row>
    <row r="16" spans="2:19" ht="18" customHeight="1" x14ac:dyDescent="0.25">
      <c r="B16" s="16" t="s">
        <v>479</v>
      </c>
      <c r="C16" s="17" t="str">
        <f>TEKMOVALCI!D242</f>
        <v>ENEJ KUZMA</v>
      </c>
      <c r="D16" s="17" t="str">
        <f>TEKMOVALCI!E242</f>
        <v>DŠR MURSKA SOBOTA</v>
      </c>
      <c r="E16" s="15">
        <v>10.8</v>
      </c>
      <c r="F16" s="15">
        <v>4.7050000000000001</v>
      </c>
      <c r="G16" s="18">
        <f t="shared" si="3"/>
        <v>15.505000000000001</v>
      </c>
      <c r="H16" s="15">
        <v>16.8</v>
      </c>
      <c r="I16" s="15">
        <v>12</v>
      </c>
      <c r="J16" s="15">
        <v>8.09</v>
      </c>
      <c r="K16" s="18">
        <f t="shared" si="0"/>
        <v>36.89</v>
      </c>
      <c r="L16" s="18">
        <f t="shared" si="1"/>
        <v>52.395000000000003</v>
      </c>
      <c r="O16" s="16" t="s">
        <v>479</v>
      </c>
      <c r="P16" s="17"/>
      <c r="Q16" s="18"/>
      <c r="R16" s="18"/>
      <c r="S16" s="18">
        <f t="shared" si="2"/>
        <v>0</v>
      </c>
    </row>
    <row r="17" spans="2:19" ht="18" customHeight="1" x14ac:dyDescent="0.25">
      <c r="B17" s="16" t="s">
        <v>480</v>
      </c>
      <c r="C17" s="17" t="str">
        <f>TEKMOVALCI!D243</f>
        <v>MILO ŠAVEL</v>
      </c>
      <c r="D17" s="17" t="str">
        <f>TEKMOVALCI!E243</f>
        <v>DŠR MURSKA SOBOTA</v>
      </c>
      <c r="E17" s="15">
        <v>6.3</v>
      </c>
      <c r="F17" s="15">
        <v>1.97</v>
      </c>
      <c r="G17" s="18">
        <f t="shared" si="3"/>
        <v>8.27</v>
      </c>
      <c r="H17" s="15">
        <v>16.2</v>
      </c>
      <c r="I17" s="15">
        <v>12</v>
      </c>
      <c r="J17" s="15">
        <v>8.0500000000000007</v>
      </c>
      <c r="K17" s="18">
        <f t="shared" si="0"/>
        <v>36.25</v>
      </c>
      <c r="L17" s="18">
        <f t="shared" si="1"/>
        <v>44.519999999999996</v>
      </c>
      <c r="O17" s="16" t="s">
        <v>480</v>
      </c>
      <c r="P17" s="17"/>
      <c r="Q17" s="18"/>
      <c r="R17" s="18"/>
      <c r="S17" s="18">
        <f t="shared" si="2"/>
        <v>0</v>
      </c>
    </row>
    <row r="18" spans="2:19" ht="18" customHeight="1" x14ac:dyDescent="0.25">
      <c r="B18" s="16" t="s">
        <v>481</v>
      </c>
      <c r="C18" s="17" t="str">
        <f>TEKMOVALCI!D244</f>
        <v>AN  ŠKEDELJ</v>
      </c>
      <c r="D18" s="17" t="str">
        <f>TEKMOVALCI!E244</f>
        <v>DŠR MURSKA SOBOTA</v>
      </c>
      <c r="E18" s="15">
        <v>12.5</v>
      </c>
      <c r="F18" s="15">
        <v>6.6849999999999996</v>
      </c>
      <c r="G18" s="18">
        <f t="shared" si="3"/>
        <v>19.184999999999999</v>
      </c>
      <c r="H18" s="15">
        <v>8.4</v>
      </c>
      <c r="I18" s="15">
        <v>6</v>
      </c>
      <c r="J18" s="15">
        <v>4.2149999999999999</v>
      </c>
      <c r="K18" s="18">
        <f t="shared" si="0"/>
        <v>18.615000000000002</v>
      </c>
      <c r="L18" s="18">
        <f t="shared" si="1"/>
        <v>37.799999999999997</v>
      </c>
      <c r="O18" s="16" t="s">
        <v>481</v>
      </c>
      <c r="P18" s="17"/>
      <c r="Q18" s="18"/>
      <c r="R18" s="18"/>
      <c r="S18" s="18">
        <f t="shared" si="2"/>
        <v>0</v>
      </c>
    </row>
    <row r="19" spans="2:19" ht="18" customHeight="1" x14ac:dyDescent="0.25">
      <c r="B19" s="16" t="s">
        <v>482</v>
      </c>
      <c r="C19" s="17" t="str">
        <f>TEKMOVALCI!D245</f>
        <v>MATEJ GORTNAR</v>
      </c>
      <c r="D19" s="17" t="str">
        <f>TEKMOVALCI!E245</f>
        <v>ŠD MATRICA M&amp;S GYM</v>
      </c>
      <c r="E19" s="15">
        <v>12.4</v>
      </c>
      <c r="F19" s="15">
        <v>6.45</v>
      </c>
      <c r="G19" s="18">
        <f t="shared" si="3"/>
        <v>18.850000000000001</v>
      </c>
      <c r="H19" s="15">
        <v>14.9</v>
      </c>
      <c r="I19" s="15">
        <v>12</v>
      </c>
      <c r="J19" s="15">
        <v>9.31</v>
      </c>
      <c r="K19" s="18">
        <f t="shared" si="0"/>
        <v>36.21</v>
      </c>
      <c r="L19" s="18">
        <f t="shared" si="1"/>
        <v>55.06</v>
      </c>
      <c r="O19" s="16" t="s">
        <v>482</v>
      </c>
      <c r="P19" s="17"/>
      <c r="Q19" s="18"/>
      <c r="R19" s="18"/>
      <c r="S19" s="18">
        <f t="shared" si="2"/>
        <v>0</v>
      </c>
    </row>
    <row r="20" spans="2:19" ht="18" customHeight="1" x14ac:dyDescent="0.25">
      <c r="B20" s="16" t="s">
        <v>483</v>
      </c>
      <c r="C20" s="17" t="str">
        <f>TEKMOVALCI!D246</f>
        <v>JUŠ KRAJNIK</v>
      </c>
      <c r="D20" s="17" t="str">
        <f>TEKMOVALCI!E246</f>
        <v>ŠD MATRICA M&amp;S GYM</v>
      </c>
      <c r="E20" s="15">
        <v>17.100000000000001</v>
      </c>
      <c r="F20" s="15">
        <v>9.2349999999999994</v>
      </c>
      <c r="G20" s="18">
        <f t="shared" si="3"/>
        <v>26.335000000000001</v>
      </c>
      <c r="H20" s="15">
        <v>14.9</v>
      </c>
      <c r="I20" s="15">
        <v>11</v>
      </c>
      <c r="J20" s="15">
        <v>8.7949999999999999</v>
      </c>
      <c r="K20" s="18">
        <f t="shared" si="0"/>
        <v>34.695</v>
      </c>
      <c r="L20" s="18">
        <f t="shared" si="1"/>
        <v>61.03</v>
      </c>
      <c r="O20" s="16" t="s">
        <v>483</v>
      </c>
      <c r="P20" s="17"/>
      <c r="Q20" s="18"/>
      <c r="R20" s="18"/>
      <c r="S20" s="18">
        <f t="shared" si="2"/>
        <v>0</v>
      </c>
    </row>
    <row r="21" spans="2:19" ht="18" customHeight="1" x14ac:dyDescent="0.25">
      <c r="B21" s="16" t="s">
        <v>484</v>
      </c>
      <c r="C21" s="17" t="str">
        <f>TEKMOVALCI!D247</f>
        <v>TILEN PODLIPNIK</v>
      </c>
      <c r="D21" s="17" t="str">
        <f>TEKMOVALCI!E247</f>
        <v>ŠD MATRICA M&amp;S GYM</v>
      </c>
      <c r="E21" s="15">
        <v>11.2</v>
      </c>
      <c r="F21" s="15">
        <v>6.18</v>
      </c>
      <c r="G21" s="18">
        <f t="shared" si="3"/>
        <v>17.38</v>
      </c>
      <c r="H21" s="15">
        <v>12.4</v>
      </c>
      <c r="I21" s="15">
        <v>9</v>
      </c>
      <c r="J21" s="15">
        <v>7.1</v>
      </c>
      <c r="K21" s="18">
        <f t="shared" si="0"/>
        <v>28.5</v>
      </c>
      <c r="L21" s="18">
        <f t="shared" si="1"/>
        <v>45.879999999999995</v>
      </c>
      <c r="O21" s="16" t="s">
        <v>484</v>
      </c>
      <c r="P21" s="17"/>
      <c r="Q21" s="18"/>
      <c r="R21" s="18"/>
      <c r="S21" s="18">
        <f t="shared" si="2"/>
        <v>0</v>
      </c>
    </row>
    <row r="22" spans="2:19" ht="18" customHeight="1" x14ac:dyDescent="0.25">
      <c r="B22" s="16" t="s">
        <v>485</v>
      </c>
      <c r="C22" s="17" t="str">
        <f>TEKMOVALCI!D248</f>
        <v>ARNE  RAMOVŠ</v>
      </c>
      <c r="D22" s="17" t="str">
        <f>TEKMOVALCI!E248</f>
        <v>ŠD MATRICA M&amp;S GYM</v>
      </c>
      <c r="E22" s="15">
        <v>12.4</v>
      </c>
      <c r="F22" s="15">
        <v>6.36</v>
      </c>
      <c r="G22" s="18">
        <f t="shared" si="3"/>
        <v>18.760000000000002</v>
      </c>
      <c r="H22" s="15">
        <v>15.9</v>
      </c>
      <c r="I22" s="15">
        <v>12</v>
      </c>
      <c r="J22" s="15">
        <v>8.64</v>
      </c>
      <c r="K22" s="18">
        <f t="shared" si="0"/>
        <v>36.54</v>
      </c>
      <c r="L22" s="18">
        <f t="shared" si="1"/>
        <v>55.3</v>
      </c>
      <c r="O22" s="16" t="s">
        <v>485</v>
      </c>
      <c r="P22" s="17"/>
      <c r="Q22" s="18"/>
      <c r="R22" s="18"/>
      <c r="S22" s="18">
        <f t="shared" si="2"/>
        <v>0</v>
      </c>
    </row>
    <row r="23" spans="2:19" ht="18" customHeight="1" x14ac:dyDescent="0.25">
      <c r="B23" s="16" t="s">
        <v>486</v>
      </c>
      <c r="C23" s="17" t="str">
        <f>TEKMOVALCI!D249</f>
        <v>LUKA BODLAJ</v>
      </c>
      <c r="D23" s="17" t="str">
        <f>TEKMOVALCI!E249</f>
        <v>ŠD SOKOL BEŽIGRAD</v>
      </c>
      <c r="E23" s="15">
        <v>17.399999999999999</v>
      </c>
      <c r="F23" s="15">
        <v>9.9749999999999996</v>
      </c>
      <c r="G23" s="18">
        <f t="shared" si="3"/>
        <v>27.375</v>
      </c>
      <c r="H23" s="15">
        <v>17.5</v>
      </c>
      <c r="I23" s="15">
        <v>12</v>
      </c>
      <c r="J23" s="15">
        <v>9.98</v>
      </c>
      <c r="K23" s="18">
        <f t="shared" si="0"/>
        <v>39.480000000000004</v>
      </c>
      <c r="L23" s="18">
        <f t="shared" si="1"/>
        <v>66.855000000000004</v>
      </c>
    </row>
    <row r="24" spans="2:19" ht="18" customHeight="1" x14ac:dyDescent="0.25">
      <c r="B24" s="16" t="s">
        <v>487</v>
      </c>
      <c r="C24" s="28" t="str">
        <f>TEKMOVALCI!D250</f>
        <v>SIMON KOROŠEC</v>
      </c>
      <c r="D24" s="17" t="str">
        <f>TEKMOVALCI!E250</f>
        <v>ŠD SOKOL BEŽIGRAD</v>
      </c>
      <c r="E24" s="15">
        <v>15.4</v>
      </c>
      <c r="F24" s="15">
        <v>7.375</v>
      </c>
      <c r="G24" s="18">
        <f t="shared" si="3"/>
        <v>22.774999999999999</v>
      </c>
      <c r="H24" s="15">
        <v>15.7</v>
      </c>
      <c r="I24" s="15">
        <v>12</v>
      </c>
      <c r="J24" s="15">
        <v>8.5649999999999995</v>
      </c>
      <c r="K24" s="18">
        <f t="shared" si="0"/>
        <v>36.265000000000001</v>
      </c>
      <c r="L24" s="18">
        <f t="shared" si="1"/>
        <v>59.04</v>
      </c>
    </row>
    <row r="25" spans="2:19" ht="18" customHeight="1" x14ac:dyDescent="0.25">
      <c r="B25" s="16" t="s">
        <v>488</v>
      </c>
      <c r="C25" s="17" t="str">
        <f>TEKMOVALCI!D251</f>
        <v>VID JELEN VRBOVŠEK</v>
      </c>
      <c r="D25" s="17" t="str">
        <f>TEKMOVALCI!E251</f>
        <v>ŠD SOKOL BEŽIGRAD</v>
      </c>
      <c r="E25" s="15">
        <v>15.3</v>
      </c>
      <c r="F25" s="15">
        <v>9.93</v>
      </c>
      <c r="G25" s="18">
        <f t="shared" si="3"/>
        <v>25.23</v>
      </c>
      <c r="H25" s="15">
        <v>17.399999999999999</v>
      </c>
      <c r="I25" s="15">
        <v>12</v>
      </c>
      <c r="J25" s="15">
        <v>9.375</v>
      </c>
      <c r="K25" s="18">
        <f t="shared" si="0"/>
        <v>38.774999999999999</v>
      </c>
      <c r="L25" s="18">
        <f t="shared" si="1"/>
        <v>64.004999999999995</v>
      </c>
    </row>
    <row r="26" spans="2:19" ht="18" customHeight="1" x14ac:dyDescent="0.25">
      <c r="B26" s="16" t="s">
        <v>489</v>
      </c>
      <c r="C26" s="28" t="str">
        <f>TEKMOVALCI!D252</f>
        <v>BLAŽ ŠIPOŠ MENLE</v>
      </c>
      <c r="D26" s="17" t="str">
        <f>TEKMOVALCI!E252</f>
        <v>ŠD SOKOL BEŽIGRAD</v>
      </c>
      <c r="E26" s="15">
        <v>11.3</v>
      </c>
      <c r="F26" s="15">
        <v>5.8250000000000002</v>
      </c>
      <c r="G26" s="18">
        <f t="shared" si="3"/>
        <v>17.125</v>
      </c>
      <c r="H26" s="15">
        <v>14.8</v>
      </c>
      <c r="I26" s="15">
        <v>12</v>
      </c>
      <c r="J26" s="15">
        <v>8.48</v>
      </c>
      <c r="K26" s="18">
        <f t="shared" si="0"/>
        <v>35.28</v>
      </c>
      <c r="L26" s="18">
        <f t="shared" si="1"/>
        <v>52.405000000000001</v>
      </c>
    </row>
    <row r="27" spans="2:19" ht="18" customHeight="1" x14ac:dyDescent="0.25">
      <c r="B27" s="16" t="s">
        <v>490</v>
      </c>
      <c r="C27" s="17" t="str">
        <f>TEKMOVALCI!D253</f>
        <v>VITO SOTLAR</v>
      </c>
      <c r="D27" s="17" t="str">
        <f>TEKMOVALCI!E253</f>
        <v>ŠD SOKOL BEŽIGRAD</v>
      </c>
      <c r="E27" s="15">
        <v>16.7</v>
      </c>
      <c r="F27" s="15">
        <v>9.5500000000000007</v>
      </c>
      <c r="G27" s="18">
        <f t="shared" si="3"/>
        <v>26.25</v>
      </c>
      <c r="H27" s="15">
        <v>16.899999999999999</v>
      </c>
      <c r="I27" s="15">
        <v>12</v>
      </c>
      <c r="J27" s="15">
        <v>9.9499999999999993</v>
      </c>
      <c r="K27" s="18">
        <f t="shared" si="0"/>
        <v>38.849999999999994</v>
      </c>
      <c r="L27" s="18">
        <f t="shared" si="1"/>
        <v>65.099999999999994</v>
      </c>
    </row>
    <row r="28" spans="2:19" ht="18" customHeight="1" x14ac:dyDescent="0.25">
      <c r="B28" s="16" t="s">
        <v>491</v>
      </c>
      <c r="C28" s="17" t="str">
        <f>TEKMOVALCI!D254</f>
        <v>NEJC WAGNER</v>
      </c>
      <c r="D28" s="17" t="str">
        <f>TEKMOVALCI!E254</f>
        <v>ŠD SOKOL BEŽIGRAD</v>
      </c>
      <c r="E28" s="15">
        <v>0</v>
      </c>
      <c r="F28" s="15">
        <v>0</v>
      </c>
      <c r="G28" s="18">
        <f t="shared" si="3"/>
        <v>0</v>
      </c>
      <c r="H28" s="15">
        <v>0</v>
      </c>
      <c r="I28" s="15">
        <v>0</v>
      </c>
      <c r="J28" s="15">
        <v>0</v>
      </c>
      <c r="K28" s="18">
        <f t="shared" si="0"/>
        <v>0</v>
      </c>
      <c r="L28" s="18">
        <f t="shared" si="1"/>
        <v>0</v>
      </c>
    </row>
    <row r="29" spans="2:19" ht="18" customHeight="1" x14ac:dyDescent="0.25">
      <c r="B29" s="16" t="s">
        <v>492</v>
      </c>
      <c r="C29" s="17" t="str">
        <f>TEKMOVALCI!D255</f>
        <v>LEONARDO ARNEJ AGIĆ</v>
      </c>
      <c r="D29" s="17" t="str">
        <f>TEKMOVALCI!E255</f>
        <v>ŠD NARODNI DOM</v>
      </c>
      <c r="E29" s="15">
        <v>11.1</v>
      </c>
      <c r="F29" s="15">
        <v>5.0650000000000004</v>
      </c>
      <c r="G29" s="18">
        <f t="shared" si="3"/>
        <v>16.164999999999999</v>
      </c>
      <c r="H29" s="15">
        <v>14.1</v>
      </c>
      <c r="I29" s="15">
        <v>10</v>
      </c>
      <c r="J29" s="15">
        <v>6.97</v>
      </c>
      <c r="K29" s="18">
        <f t="shared" si="0"/>
        <v>31.07</v>
      </c>
      <c r="L29" s="18">
        <f t="shared" si="1"/>
        <v>47.234999999999999</v>
      </c>
    </row>
    <row r="30" spans="2:19" ht="18" customHeight="1" x14ac:dyDescent="0.25">
      <c r="B30" s="16" t="s">
        <v>493</v>
      </c>
      <c r="C30" s="17" t="str">
        <f>TEKMOVALCI!D256</f>
        <v>ROK KALTNEKAR</v>
      </c>
      <c r="D30" s="17" t="str">
        <f>TEKMOVALCI!E256</f>
        <v>ŠD NARODNI DOM</v>
      </c>
      <c r="E30" s="15">
        <v>15.7</v>
      </c>
      <c r="F30" s="15">
        <v>8.6050000000000004</v>
      </c>
      <c r="G30" s="18">
        <f t="shared" si="3"/>
        <v>24.305</v>
      </c>
      <c r="H30" s="15">
        <v>16.8</v>
      </c>
      <c r="I30" s="15">
        <v>12</v>
      </c>
      <c r="J30" s="15">
        <v>8.65</v>
      </c>
      <c r="K30" s="18">
        <f t="shared" si="0"/>
        <v>37.450000000000003</v>
      </c>
      <c r="L30" s="18">
        <f t="shared" si="1"/>
        <v>61.755000000000003</v>
      </c>
    </row>
    <row r="31" spans="2:19" ht="18" customHeight="1" x14ac:dyDescent="0.25">
      <c r="B31" s="16" t="s">
        <v>494</v>
      </c>
      <c r="C31" s="17" t="str">
        <f>TEKMOVALCI!D257</f>
        <v>OSKAR KRAJC</v>
      </c>
      <c r="D31" s="17" t="str">
        <f>TEKMOVALCI!E257</f>
        <v>ŠD NARODNI DOM</v>
      </c>
      <c r="E31" s="15">
        <v>15.5</v>
      </c>
      <c r="F31" s="15">
        <v>8.1999999999999993</v>
      </c>
      <c r="G31" s="18">
        <f t="shared" si="3"/>
        <v>23.7</v>
      </c>
      <c r="H31" s="15">
        <v>15.5</v>
      </c>
      <c r="I31" s="15">
        <v>12</v>
      </c>
      <c r="J31" s="15">
        <v>8.5050000000000008</v>
      </c>
      <c r="K31" s="18">
        <f t="shared" si="0"/>
        <v>36.005000000000003</v>
      </c>
      <c r="L31" s="18">
        <f t="shared" si="1"/>
        <v>59.704999999999998</v>
      </c>
    </row>
    <row r="32" spans="2:19" ht="18" customHeight="1" x14ac:dyDescent="0.25">
      <c r="B32" s="16" t="s">
        <v>495</v>
      </c>
      <c r="C32" s="17" t="str">
        <f>TEKMOVALCI!D258</f>
        <v>MATIC LENASSI</v>
      </c>
      <c r="D32" s="17" t="str">
        <f>TEKMOVALCI!E258</f>
        <v>ŠD NARODNI DOM</v>
      </c>
      <c r="E32" s="15">
        <v>11</v>
      </c>
      <c r="F32" s="15">
        <v>5.08</v>
      </c>
      <c r="G32" s="18">
        <f t="shared" si="3"/>
        <v>16.079999999999998</v>
      </c>
      <c r="H32" s="15">
        <v>15.8</v>
      </c>
      <c r="I32" s="15">
        <v>12</v>
      </c>
      <c r="J32" s="15">
        <v>8.1349999999999998</v>
      </c>
      <c r="K32" s="18">
        <f t="shared" si="0"/>
        <v>35.935000000000002</v>
      </c>
      <c r="L32" s="18">
        <f t="shared" si="1"/>
        <v>52.015000000000001</v>
      </c>
    </row>
    <row r="33" spans="2:12" ht="18" customHeight="1" x14ac:dyDescent="0.25">
      <c r="B33" s="16" t="s">
        <v>500</v>
      </c>
      <c r="C33" s="17" t="str">
        <f>TEKMOVALCI!D259</f>
        <v>ŽIGA MOZETIČ</v>
      </c>
      <c r="D33" s="17" t="str">
        <f>TEKMOVALCI!E259</f>
        <v>ŠD PARTIZAN RENČE</v>
      </c>
      <c r="E33" s="15">
        <v>13</v>
      </c>
      <c r="F33" s="15">
        <v>7.0350000000000001</v>
      </c>
      <c r="G33" s="18">
        <f t="shared" si="3"/>
        <v>20.035</v>
      </c>
      <c r="H33" s="15">
        <v>10.199999999999999</v>
      </c>
      <c r="I33" s="15">
        <v>6</v>
      </c>
      <c r="J33" s="15">
        <v>4.72</v>
      </c>
      <c r="K33" s="18">
        <f t="shared" si="0"/>
        <v>20.919999999999998</v>
      </c>
      <c r="L33" s="18">
        <f t="shared" si="1"/>
        <v>40.954999999999998</v>
      </c>
    </row>
    <row r="34" spans="2:12" ht="18" customHeight="1" x14ac:dyDescent="0.25">
      <c r="B34" s="16" t="s">
        <v>501</v>
      </c>
      <c r="C34" s="17" t="str">
        <f>TEKMOVALCI!D260</f>
        <v>PATRIK NEMEC</v>
      </c>
      <c r="D34" s="17" t="str">
        <f>TEKMOVALCI!E260</f>
        <v>ŠD PARTIZAN RENČE</v>
      </c>
      <c r="E34" s="15">
        <v>15.8</v>
      </c>
      <c r="F34" s="15">
        <v>10.59</v>
      </c>
      <c r="G34" s="18">
        <f t="shared" si="3"/>
        <v>26.39</v>
      </c>
      <c r="H34" s="15">
        <v>16.600000000000001</v>
      </c>
      <c r="I34" s="15">
        <v>12</v>
      </c>
      <c r="J34" s="15">
        <v>11.31</v>
      </c>
      <c r="K34" s="18">
        <f t="shared" si="0"/>
        <v>39.910000000000004</v>
      </c>
      <c r="L34" s="18">
        <f t="shared" si="1"/>
        <v>66.300000000000011</v>
      </c>
    </row>
    <row r="35" spans="2:12" ht="18" customHeight="1" x14ac:dyDescent="0.25">
      <c r="B35" s="16" t="s">
        <v>502</v>
      </c>
      <c r="C35" s="17" t="str">
        <f>TEKMOVALCI!D261</f>
        <v>JERNEJ PELICON</v>
      </c>
      <c r="D35" s="17" t="str">
        <f>TEKMOVALCI!E261</f>
        <v>ŠD PARTIZAN RENČE</v>
      </c>
      <c r="E35" s="15">
        <v>16.399999999999999</v>
      </c>
      <c r="F35" s="15">
        <v>10.265000000000001</v>
      </c>
      <c r="G35" s="18">
        <f t="shared" si="3"/>
        <v>26.664999999999999</v>
      </c>
      <c r="H35" s="15">
        <v>16.3</v>
      </c>
      <c r="I35" s="15">
        <v>12</v>
      </c>
      <c r="J35" s="15">
        <v>10.015000000000001</v>
      </c>
      <c r="K35" s="18">
        <f t="shared" si="0"/>
        <v>38.314999999999998</v>
      </c>
      <c r="L35" s="18">
        <f t="shared" si="1"/>
        <v>64.97999999999999</v>
      </c>
    </row>
    <row r="36" spans="2:12" ht="18" customHeight="1" x14ac:dyDescent="0.25">
      <c r="B36" s="16" t="s">
        <v>503</v>
      </c>
      <c r="C36" s="17" t="str">
        <f>TEKMOVALCI!D262</f>
        <v>JURE RUPAR</v>
      </c>
      <c r="D36" s="17" t="str">
        <f>TEKMOVALCI!E262</f>
        <v>ŠD PARTIZAN RENČE</v>
      </c>
      <c r="E36" s="15">
        <v>16.5</v>
      </c>
      <c r="F36" s="15">
        <v>9.9749999999999996</v>
      </c>
      <c r="G36" s="18">
        <f t="shared" si="3"/>
        <v>26.475000000000001</v>
      </c>
      <c r="H36" s="15">
        <v>16.5</v>
      </c>
      <c r="I36" s="15">
        <v>12</v>
      </c>
      <c r="J36" s="15">
        <v>9.7799999999999994</v>
      </c>
      <c r="K36" s="18">
        <f t="shared" si="0"/>
        <v>38.28</v>
      </c>
      <c r="L36" s="18">
        <f t="shared" si="1"/>
        <v>64.754999999999995</v>
      </c>
    </row>
    <row r="37" spans="2:12" ht="18" customHeight="1" x14ac:dyDescent="0.25">
      <c r="B37" s="16" t="s">
        <v>504</v>
      </c>
      <c r="C37" s="17" t="str">
        <f>TEKMOVALCI!D263</f>
        <v>DOMEN SKOMINA</v>
      </c>
      <c r="D37" s="17" t="str">
        <f>TEKMOVALCI!E263</f>
        <v>ŠD PARTIZAN RENČE</v>
      </c>
      <c r="E37" s="15">
        <v>16.399999999999999</v>
      </c>
      <c r="F37" s="15">
        <v>8.3650000000000002</v>
      </c>
      <c r="G37" s="18">
        <f t="shared" si="3"/>
        <v>24.765000000000001</v>
      </c>
      <c r="H37" s="15">
        <v>15.7</v>
      </c>
      <c r="I37" s="15">
        <v>12</v>
      </c>
      <c r="J37" s="15">
        <v>8.9</v>
      </c>
      <c r="K37" s="18">
        <f t="shared" si="0"/>
        <v>36.6</v>
      </c>
      <c r="L37" s="18">
        <f t="shared" si="1"/>
        <v>61.365000000000002</v>
      </c>
    </row>
    <row r="38" spans="2:12" ht="18" customHeight="1" x14ac:dyDescent="0.25">
      <c r="B38" s="16" t="s">
        <v>505</v>
      </c>
      <c r="C38" s="17" t="str">
        <f>TEKMOVALCI!D264</f>
        <v>JAN ŠULIGOJ</v>
      </c>
      <c r="D38" s="17" t="str">
        <f>TEKMOVALCI!E264</f>
        <v>ŠD PARTIZAN RENČE</v>
      </c>
      <c r="E38" s="15">
        <v>13.3</v>
      </c>
      <c r="F38" s="15">
        <v>6.53</v>
      </c>
      <c r="G38" s="18">
        <f t="shared" si="3"/>
        <v>19.830000000000002</v>
      </c>
      <c r="H38" s="15">
        <v>15.2</v>
      </c>
      <c r="I38" s="15">
        <v>12</v>
      </c>
      <c r="J38" s="15">
        <v>9.8949999999999996</v>
      </c>
      <c r="K38" s="18">
        <f t="shared" si="0"/>
        <v>37.094999999999999</v>
      </c>
      <c r="L38" s="18">
        <f t="shared" si="1"/>
        <v>56.924999999999997</v>
      </c>
    </row>
    <row r="39" spans="2:12" ht="18" customHeight="1" x14ac:dyDescent="0.25">
      <c r="B39" s="16" t="s">
        <v>506</v>
      </c>
      <c r="C39" s="17" t="str">
        <f>TEKMOVALCI!D266</f>
        <v>MARK ZUPANC</v>
      </c>
      <c r="D39" s="17" t="str">
        <f>TEKMOVALCI!E266</f>
        <v>ŠD MATRICA M&amp;S GYM</v>
      </c>
      <c r="E39" s="15">
        <v>12.4</v>
      </c>
      <c r="F39" s="15">
        <v>6.13</v>
      </c>
      <c r="G39" s="18">
        <f t="shared" si="3"/>
        <v>18.53</v>
      </c>
      <c r="H39" s="15">
        <v>15.4</v>
      </c>
      <c r="I39" s="15">
        <v>12</v>
      </c>
      <c r="J39" s="15">
        <v>8.16</v>
      </c>
      <c r="K39" s="18">
        <f t="shared" si="0"/>
        <v>35.56</v>
      </c>
      <c r="L39" s="18">
        <f t="shared" si="1"/>
        <v>54.09</v>
      </c>
    </row>
    <row r="40" spans="2:12" ht="18" customHeight="1" x14ac:dyDescent="0.25">
      <c r="B40" s="16" t="s">
        <v>507</v>
      </c>
      <c r="C40" s="17" t="str">
        <f>TEKMOVALCI!D267</f>
        <v>TADEJ JELOVČAN</v>
      </c>
      <c r="D40" s="17" t="str">
        <f>TEKMOVALCI!E267</f>
        <v>ŠD MATRICA M&amp;S GYM</v>
      </c>
      <c r="E40" s="15">
        <v>11.3</v>
      </c>
      <c r="F40" s="15">
        <v>6.21</v>
      </c>
      <c r="G40" s="18">
        <f t="shared" si="3"/>
        <v>17.510000000000002</v>
      </c>
      <c r="H40" s="15">
        <v>14.2</v>
      </c>
      <c r="I40" s="15">
        <v>12</v>
      </c>
      <c r="J40" s="15">
        <v>8.2449999999999992</v>
      </c>
      <c r="K40" s="18">
        <f t="shared" si="0"/>
        <v>34.445</v>
      </c>
      <c r="L40" s="18">
        <f t="shared" si="1"/>
        <v>51.954999999999998</v>
      </c>
    </row>
    <row r="41" spans="2:12" ht="18" customHeight="1" x14ac:dyDescent="0.25">
      <c r="B41" s="16" t="s">
        <v>508</v>
      </c>
      <c r="C41" s="17" t="str">
        <f>TEKMOVALCI!D275</f>
        <v>Žiga Čebran</v>
      </c>
      <c r="D41" s="17" t="str">
        <f>TEKMOVALCI!E275</f>
        <v>ŠD PARTIZAN RENČE</v>
      </c>
      <c r="E41" s="15">
        <v>12.1</v>
      </c>
      <c r="F41" s="15">
        <v>6.6950000000000003</v>
      </c>
      <c r="G41" s="18">
        <f t="shared" si="3"/>
        <v>18.795000000000002</v>
      </c>
      <c r="H41" s="15">
        <v>15.5</v>
      </c>
      <c r="I41" s="15">
        <v>12</v>
      </c>
      <c r="J41" s="15">
        <v>8.65</v>
      </c>
      <c r="K41" s="18">
        <f t="shared" si="0"/>
        <v>36.15</v>
      </c>
      <c r="L41" s="18">
        <f t="shared" si="1"/>
        <v>54.945</v>
      </c>
    </row>
    <row r="42" spans="2:12" ht="18" customHeight="1" x14ac:dyDescent="0.25">
      <c r="B42" s="16" t="s">
        <v>509</v>
      </c>
      <c r="C42" s="17"/>
      <c r="D42" s="17"/>
      <c r="E42" s="15"/>
      <c r="F42" s="15"/>
      <c r="G42" s="18">
        <f t="shared" si="3"/>
        <v>0</v>
      </c>
      <c r="H42" s="15"/>
      <c r="I42" s="15"/>
      <c r="J42" s="15"/>
      <c r="K42" s="18">
        <f t="shared" si="0"/>
        <v>0</v>
      </c>
      <c r="L42" s="18">
        <f t="shared" si="1"/>
        <v>0</v>
      </c>
    </row>
    <row r="43" spans="2:12" ht="18" customHeight="1" x14ac:dyDescent="0.25">
      <c r="B43" s="16" t="s">
        <v>510</v>
      </c>
      <c r="C43" s="17"/>
      <c r="D43" s="17"/>
      <c r="E43" s="15"/>
      <c r="F43" s="15"/>
      <c r="G43" s="18">
        <f t="shared" si="3"/>
        <v>0</v>
      </c>
      <c r="H43" s="15"/>
      <c r="I43" s="15"/>
      <c r="J43" s="15"/>
      <c r="K43" s="18">
        <f t="shared" si="0"/>
        <v>0</v>
      </c>
      <c r="L43" s="18">
        <f t="shared" si="1"/>
        <v>0</v>
      </c>
    </row>
    <row r="44" spans="2:12" ht="18" customHeight="1" x14ac:dyDescent="0.25">
      <c r="B44" s="16" t="s">
        <v>511</v>
      </c>
      <c r="C44" s="17"/>
      <c r="D44" s="17"/>
      <c r="E44" s="15"/>
      <c r="F44" s="15"/>
      <c r="G44" s="18">
        <f t="shared" si="3"/>
        <v>0</v>
      </c>
      <c r="H44" s="15"/>
      <c r="I44" s="15"/>
      <c r="J44" s="15"/>
      <c r="K44" s="18">
        <f t="shared" si="0"/>
        <v>0</v>
      </c>
      <c r="L44" s="18">
        <f t="shared" si="1"/>
        <v>0</v>
      </c>
    </row>
    <row r="45" spans="2:12" ht="18" customHeight="1" x14ac:dyDescent="0.25">
      <c r="B45" s="16" t="s">
        <v>512</v>
      </c>
      <c r="C45" s="17"/>
      <c r="D45" s="17"/>
      <c r="E45" s="15"/>
      <c r="F45" s="15"/>
      <c r="G45" s="18">
        <f t="shared" si="3"/>
        <v>0</v>
      </c>
      <c r="H45" s="15"/>
      <c r="I45" s="15"/>
      <c r="J45" s="15"/>
      <c r="K45" s="18">
        <f t="shared" si="0"/>
        <v>0</v>
      </c>
      <c r="L45" s="18">
        <f t="shared" si="1"/>
        <v>0</v>
      </c>
    </row>
    <row r="46" spans="2:12" ht="18" customHeight="1" x14ac:dyDescent="0.25">
      <c r="B46" s="16" t="s">
        <v>513</v>
      </c>
      <c r="C46" s="17"/>
      <c r="D46" s="17"/>
      <c r="E46" s="15"/>
      <c r="F46" s="15"/>
      <c r="G46" s="18">
        <f t="shared" si="3"/>
        <v>0</v>
      </c>
      <c r="H46" s="15"/>
      <c r="I46" s="15"/>
      <c r="J46" s="15"/>
      <c r="K46" s="18">
        <f t="shared" si="0"/>
        <v>0</v>
      </c>
      <c r="L46" s="18">
        <f t="shared" si="1"/>
        <v>0</v>
      </c>
    </row>
    <row r="47" spans="2:12" ht="18" customHeight="1" x14ac:dyDescent="0.25">
      <c r="B47" s="16" t="s">
        <v>514</v>
      </c>
      <c r="C47" s="17"/>
      <c r="D47" s="17"/>
      <c r="E47" s="15"/>
      <c r="F47" s="15"/>
      <c r="G47" s="18">
        <f t="shared" si="3"/>
        <v>0</v>
      </c>
      <c r="H47" s="15"/>
      <c r="I47" s="15"/>
      <c r="J47" s="15"/>
      <c r="K47" s="18">
        <f t="shared" si="0"/>
        <v>0</v>
      </c>
      <c r="L47" s="18">
        <f t="shared" si="1"/>
        <v>0</v>
      </c>
    </row>
    <row r="48" spans="2:12" ht="18" customHeight="1" x14ac:dyDescent="0.25">
      <c r="B48" s="16" t="s">
        <v>515</v>
      </c>
      <c r="C48" s="17"/>
      <c r="D48" s="17"/>
      <c r="E48" s="15"/>
      <c r="F48" s="15"/>
      <c r="G48" s="18">
        <f t="shared" si="3"/>
        <v>0</v>
      </c>
      <c r="H48" s="15"/>
      <c r="I48" s="15"/>
      <c r="J48" s="15"/>
      <c r="K48" s="18">
        <f t="shared" si="0"/>
        <v>0</v>
      </c>
      <c r="L48" s="18">
        <f t="shared" si="1"/>
        <v>0</v>
      </c>
    </row>
    <row r="49" spans="2:12" ht="18" customHeight="1" x14ac:dyDescent="0.25">
      <c r="B49" s="16" t="s">
        <v>516</v>
      </c>
      <c r="C49" s="17"/>
      <c r="D49" s="17"/>
      <c r="E49" s="15"/>
      <c r="F49" s="15"/>
      <c r="G49" s="18">
        <f t="shared" si="3"/>
        <v>0</v>
      </c>
      <c r="H49" s="15"/>
      <c r="I49" s="15"/>
      <c r="J49" s="15"/>
      <c r="K49" s="18">
        <f t="shared" si="0"/>
        <v>0</v>
      </c>
      <c r="L49" s="18">
        <f t="shared" si="1"/>
        <v>0</v>
      </c>
    </row>
    <row r="50" spans="2:12" ht="18" customHeight="1" x14ac:dyDescent="0.25">
      <c r="B50" s="16" t="s">
        <v>517</v>
      </c>
      <c r="C50" s="17"/>
      <c r="D50" s="17"/>
      <c r="E50" s="15"/>
      <c r="F50" s="15"/>
      <c r="G50" s="18">
        <f t="shared" si="3"/>
        <v>0</v>
      </c>
      <c r="H50" s="15"/>
      <c r="I50" s="15"/>
      <c r="J50" s="15"/>
      <c r="K50" s="18">
        <f t="shared" si="0"/>
        <v>0</v>
      </c>
      <c r="L50" s="18">
        <f t="shared" si="1"/>
        <v>0</v>
      </c>
    </row>
    <row r="51" spans="2:12" ht="18" customHeight="1" x14ac:dyDescent="0.25">
      <c r="B51" s="16" t="s">
        <v>518</v>
      </c>
      <c r="C51" s="17"/>
      <c r="D51" s="17"/>
      <c r="E51" s="15"/>
      <c r="F51" s="15"/>
      <c r="G51" s="18">
        <f t="shared" si="3"/>
        <v>0</v>
      </c>
      <c r="H51" s="15"/>
      <c r="I51" s="15"/>
      <c r="J51" s="15"/>
      <c r="K51" s="18">
        <f t="shared" si="0"/>
        <v>0</v>
      </c>
      <c r="L51" s="18">
        <f t="shared" si="1"/>
        <v>0</v>
      </c>
    </row>
    <row r="52" spans="2:12" ht="18" customHeight="1" x14ac:dyDescent="0.25">
      <c r="B52" s="16" t="s">
        <v>519</v>
      </c>
      <c r="C52" s="17"/>
      <c r="D52" s="17"/>
      <c r="E52" s="15"/>
      <c r="F52" s="15"/>
      <c r="G52" s="18">
        <f t="shared" si="3"/>
        <v>0</v>
      </c>
      <c r="H52" s="15"/>
      <c r="I52" s="15"/>
      <c r="J52" s="15"/>
      <c r="K52" s="18">
        <f t="shared" si="0"/>
        <v>0</v>
      </c>
      <c r="L52" s="18">
        <f t="shared" si="1"/>
        <v>0</v>
      </c>
    </row>
    <row r="53" spans="2:12" ht="18" customHeight="1" x14ac:dyDescent="0.25">
      <c r="B53" s="16" t="s">
        <v>520</v>
      </c>
      <c r="C53" s="17"/>
      <c r="D53" s="17"/>
      <c r="E53" s="15"/>
      <c r="F53" s="15"/>
      <c r="G53" s="18">
        <f t="shared" si="3"/>
        <v>0</v>
      </c>
      <c r="H53" s="15"/>
      <c r="I53" s="15"/>
      <c r="J53" s="15"/>
      <c r="K53" s="18">
        <f t="shared" si="0"/>
        <v>0</v>
      </c>
      <c r="L53" s="18">
        <f t="shared" si="1"/>
        <v>0</v>
      </c>
    </row>
    <row r="54" spans="2:12" ht="18" customHeight="1" x14ac:dyDescent="0.25">
      <c r="B54" s="16" t="s">
        <v>521</v>
      </c>
      <c r="C54" s="17"/>
      <c r="D54" s="17"/>
      <c r="E54" s="15"/>
      <c r="F54" s="15"/>
      <c r="G54" s="18">
        <f t="shared" si="3"/>
        <v>0</v>
      </c>
      <c r="H54" s="15"/>
      <c r="I54" s="15"/>
      <c r="J54" s="15"/>
      <c r="K54" s="18">
        <f t="shared" si="0"/>
        <v>0</v>
      </c>
      <c r="L54" s="18">
        <f t="shared" si="1"/>
        <v>0</v>
      </c>
    </row>
    <row r="55" spans="2:12" ht="18" customHeight="1" x14ac:dyDescent="0.25">
      <c r="B55" s="16" t="s">
        <v>522</v>
      </c>
      <c r="C55" s="17"/>
      <c r="D55" s="17"/>
      <c r="E55" s="15"/>
      <c r="F55" s="15"/>
      <c r="G55" s="18">
        <f t="shared" si="3"/>
        <v>0</v>
      </c>
      <c r="H55" s="15"/>
      <c r="I55" s="15"/>
      <c r="J55" s="15"/>
      <c r="K55" s="18">
        <f t="shared" si="0"/>
        <v>0</v>
      </c>
      <c r="L55" s="18">
        <f t="shared" si="1"/>
        <v>0</v>
      </c>
    </row>
    <row r="56" spans="2:12" ht="18" customHeight="1" x14ac:dyDescent="0.25">
      <c r="B56" s="16" t="s">
        <v>523</v>
      </c>
      <c r="C56" s="17"/>
      <c r="D56" s="17"/>
      <c r="E56" s="15"/>
      <c r="F56" s="15"/>
      <c r="G56" s="18">
        <f t="shared" si="3"/>
        <v>0</v>
      </c>
      <c r="H56" s="15"/>
      <c r="I56" s="15"/>
      <c r="J56" s="15"/>
      <c r="K56" s="18">
        <f t="shared" si="0"/>
        <v>0</v>
      </c>
      <c r="L56" s="18">
        <f t="shared" si="1"/>
        <v>0</v>
      </c>
    </row>
    <row r="57" spans="2:12" ht="18" customHeight="1" x14ac:dyDescent="0.25">
      <c r="B57" s="16" t="s">
        <v>524</v>
      </c>
      <c r="C57" s="17"/>
      <c r="D57" s="17"/>
      <c r="E57" s="15"/>
      <c r="F57" s="15"/>
      <c r="G57" s="18">
        <f t="shared" si="3"/>
        <v>0</v>
      </c>
      <c r="H57" s="15"/>
      <c r="I57" s="15"/>
      <c r="J57" s="15"/>
      <c r="K57" s="18">
        <f t="shared" si="0"/>
        <v>0</v>
      </c>
      <c r="L57" s="18">
        <f t="shared" si="1"/>
        <v>0</v>
      </c>
    </row>
    <row r="58" spans="2:12" ht="18" customHeight="1" x14ac:dyDescent="0.25">
      <c r="B58" s="16" t="s">
        <v>525</v>
      </c>
      <c r="C58" s="17"/>
      <c r="D58" s="17"/>
      <c r="E58" s="15"/>
      <c r="F58" s="15"/>
      <c r="G58" s="18">
        <f t="shared" si="3"/>
        <v>0</v>
      </c>
      <c r="H58" s="15"/>
      <c r="I58" s="15"/>
      <c r="J58" s="15"/>
      <c r="K58" s="18">
        <f t="shared" si="0"/>
        <v>0</v>
      </c>
      <c r="L58" s="18">
        <f t="shared" si="1"/>
        <v>0</v>
      </c>
    </row>
    <row r="59" spans="2:12" ht="18" customHeight="1" x14ac:dyDescent="0.25">
      <c r="B59" s="16" t="s">
        <v>526</v>
      </c>
      <c r="C59" s="17"/>
      <c r="D59" s="17"/>
      <c r="E59" s="15"/>
      <c r="F59" s="15"/>
      <c r="G59" s="18">
        <f t="shared" si="3"/>
        <v>0</v>
      </c>
      <c r="H59" s="15"/>
      <c r="I59" s="15"/>
      <c r="J59" s="15"/>
      <c r="K59" s="18">
        <f t="shared" si="0"/>
        <v>0</v>
      </c>
      <c r="L59" s="18">
        <f t="shared" si="1"/>
        <v>0</v>
      </c>
    </row>
    <row r="60" spans="2:12" ht="18" customHeight="1" x14ac:dyDescent="0.25">
      <c r="B60" s="16" t="s">
        <v>530</v>
      </c>
      <c r="C60" s="17"/>
      <c r="D60" s="17"/>
      <c r="E60" s="15"/>
      <c r="F60" s="15"/>
      <c r="G60" s="18">
        <f t="shared" si="3"/>
        <v>0</v>
      </c>
      <c r="H60" s="15"/>
      <c r="I60" s="15"/>
      <c r="J60" s="15"/>
      <c r="K60" s="18">
        <f t="shared" si="0"/>
        <v>0</v>
      </c>
      <c r="L60" s="18">
        <f t="shared" si="1"/>
        <v>0</v>
      </c>
    </row>
    <row r="61" spans="2:12" ht="18" customHeight="1" x14ac:dyDescent="0.25">
      <c r="B61" s="16" t="s">
        <v>531</v>
      </c>
      <c r="C61" s="17"/>
      <c r="D61" s="17"/>
      <c r="E61" s="15"/>
      <c r="F61" s="15"/>
      <c r="G61" s="18">
        <f t="shared" si="3"/>
        <v>0</v>
      </c>
      <c r="H61" s="15"/>
      <c r="I61" s="15"/>
      <c r="J61" s="15"/>
      <c r="K61" s="18">
        <f t="shared" si="0"/>
        <v>0</v>
      </c>
      <c r="L61" s="18">
        <f t="shared" si="1"/>
        <v>0</v>
      </c>
    </row>
    <row r="62" spans="2:12" ht="18" customHeight="1" x14ac:dyDescent="0.25">
      <c r="B62" s="16" t="s">
        <v>532</v>
      </c>
      <c r="C62" s="17"/>
      <c r="D62" s="17"/>
      <c r="E62" s="15"/>
      <c r="F62" s="15"/>
      <c r="G62" s="18">
        <f t="shared" si="3"/>
        <v>0</v>
      </c>
      <c r="H62" s="15"/>
      <c r="I62" s="15"/>
      <c r="J62" s="15"/>
      <c r="K62" s="18">
        <f t="shared" si="0"/>
        <v>0</v>
      </c>
      <c r="L62" s="18">
        <f t="shared" si="1"/>
        <v>0</v>
      </c>
    </row>
    <row r="63" spans="2:12" ht="18" customHeight="1" x14ac:dyDescent="0.25">
      <c r="B63" s="16" t="s">
        <v>533</v>
      </c>
      <c r="C63" s="17"/>
      <c r="D63" s="17"/>
      <c r="E63" s="15"/>
      <c r="F63" s="15"/>
      <c r="G63" s="18">
        <f t="shared" si="3"/>
        <v>0</v>
      </c>
      <c r="H63" s="15"/>
      <c r="I63" s="15"/>
      <c r="J63" s="15"/>
      <c r="K63" s="18">
        <f t="shared" si="0"/>
        <v>0</v>
      </c>
      <c r="L63" s="18">
        <f t="shared" si="1"/>
        <v>0</v>
      </c>
    </row>
    <row r="64" spans="2:12" ht="18" customHeight="1" x14ac:dyDescent="0.25">
      <c r="B64" s="16" t="s">
        <v>534</v>
      </c>
      <c r="C64" s="17"/>
      <c r="D64" s="17"/>
      <c r="E64" s="15"/>
      <c r="F64" s="15"/>
      <c r="G64" s="18">
        <f t="shared" si="3"/>
        <v>0</v>
      </c>
      <c r="H64" s="15"/>
      <c r="I64" s="15"/>
      <c r="J64" s="15"/>
      <c r="K64" s="18">
        <f t="shared" si="0"/>
        <v>0</v>
      </c>
      <c r="L64" s="18">
        <f t="shared" si="1"/>
        <v>0</v>
      </c>
    </row>
    <row r="65" spans="2:12" ht="18" customHeight="1" x14ac:dyDescent="0.25">
      <c r="B65" s="16" t="s">
        <v>535</v>
      </c>
      <c r="C65" s="17"/>
      <c r="D65" s="17"/>
      <c r="E65" s="15"/>
      <c r="F65" s="15"/>
      <c r="G65" s="18">
        <f t="shared" si="3"/>
        <v>0</v>
      </c>
      <c r="H65" s="15"/>
      <c r="I65" s="15"/>
      <c r="J65" s="15"/>
      <c r="K65" s="18">
        <f t="shared" si="0"/>
        <v>0</v>
      </c>
      <c r="L65" s="18">
        <f t="shared" si="1"/>
        <v>0</v>
      </c>
    </row>
    <row r="66" spans="2:12" ht="18" customHeight="1" x14ac:dyDescent="0.25">
      <c r="B66" s="16" t="s">
        <v>536</v>
      </c>
      <c r="C66" s="17"/>
      <c r="D66" s="17"/>
      <c r="E66" s="15"/>
      <c r="F66" s="15"/>
      <c r="G66" s="18">
        <f t="shared" si="3"/>
        <v>0</v>
      </c>
      <c r="H66" s="15"/>
      <c r="I66" s="15"/>
      <c r="J66" s="15"/>
      <c r="K66" s="18">
        <f t="shared" si="0"/>
        <v>0</v>
      </c>
      <c r="L66" s="18">
        <f t="shared" si="1"/>
        <v>0</v>
      </c>
    </row>
    <row r="67" spans="2:12" ht="18" customHeight="1" x14ac:dyDescent="0.25">
      <c r="B67" s="16" t="s">
        <v>537</v>
      </c>
      <c r="C67" s="17"/>
      <c r="D67" s="17"/>
      <c r="E67" s="15"/>
      <c r="F67" s="15"/>
      <c r="G67" s="18">
        <f t="shared" si="3"/>
        <v>0</v>
      </c>
      <c r="H67" s="15"/>
      <c r="I67" s="15"/>
      <c r="J67" s="15"/>
      <c r="K67" s="18">
        <f t="shared" si="0"/>
        <v>0</v>
      </c>
      <c r="L67" s="18">
        <f t="shared" si="1"/>
        <v>0</v>
      </c>
    </row>
    <row r="68" spans="2:12" ht="18" customHeight="1" x14ac:dyDescent="0.25">
      <c r="B68" s="16" t="s">
        <v>538</v>
      </c>
      <c r="C68" s="17"/>
      <c r="D68" s="17"/>
      <c r="E68" s="15"/>
      <c r="F68" s="15"/>
      <c r="G68" s="18">
        <f t="shared" si="3"/>
        <v>0</v>
      </c>
      <c r="H68" s="15"/>
      <c r="I68" s="15"/>
      <c r="J68" s="15"/>
      <c r="K68" s="18">
        <f t="shared" si="0"/>
        <v>0</v>
      </c>
      <c r="L68" s="18">
        <f t="shared" si="1"/>
        <v>0</v>
      </c>
    </row>
    <row r="69" spans="2:12" ht="18" customHeight="1" x14ac:dyDescent="0.25">
      <c r="B69" s="16" t="s">
        <v>539</v>
      </c>
      <c r="C69" s="17"/>
      <c r="D69" s="17"/>
      <c r="E69" s="15"/>
      <c r="F69" s="15"/>
      <c r="G69" s="18">
        <f t="shared" si="3"/>
        <v>0</v>
      </c>
      <c r="H69" s="15"/>
      <c r="I69" s="15"/>
      <c r="J69" s="15"/>
      <c r="K69" s="18">
        <f t="shared" si="0"/>
        <v>0</v>
      </c>
      <c r="L69" s="18">
        <f t="shared" si="1"/>
        <v>0</v>
      </c>
    </row>
    <row r="70" spans="2:12" ht="18" customHeight="1" x14ac:dyDescent="0.25">
      <c r="B70" s="16" t="s">
        <v>540</v>
      </c>
      <c r="C70" s="17"/>
      <c r="D70" s="17"/>
      <c r="E70" s="15"/>
      <c r="F70" s="15"/>
      <c r="G70" s="18">
        <f t="shared" si="3"/>
        <v>0</v>
      </c>
      <c r="H70" s="15"/>
      <c r="I70" s="15"/>
      <c r="J70" s="15"/>
      <c r="K70" s="18">
        <f t="shared" si="0"/>
        <v>0</v>
      </c>
      <c r="L70" s="18">
        <f t="shared" si="1"/>
        <v>0</v>
      </c>
    </row>
    <row r="71" spans="2:12" ht="18" customHeight="1" x14ac:dyDescent="0.25">
      <c r="B71" s="16" t="s">
        <v>541</v>
      </c>
      <c r="C71" s="17"/>
      <c r="D71" s="17"/>
      <c r="E71" s="15"/>
      <c r="F71" s="15"/>
      <c r="G71" s="18">
        <f t="shared" si="3"/>
        <v>0</v>
      </c>
      <c r="H71" s="15"/>
      <c r="I71" s="15"/>
      <c r="J71" s="15"/>
      <c r="K71" s="18">
        <f t="shared" si="0"/>
        <v>0</v>
      </c>
      <c r="L71" s="18">
        <f t="shared" si="1"/>
        <v>0</v>
      </c>
    </row>
    <row r="72" spans="2:12" ht="18" customHeight="1" x14ac:dyDescent="0.25">
      <c r="B72" s="16" t="s">
        <v>542</v>
      </c>
      <c r="C72" s="17"/>
      <c r="D72" s="17"/>
      <c r="E72" s="15"/>
      <c r="F72" s="15"/>
      <c r="G72" s="18">
        <f t="shared" si="3"/>
        <v>0</v>
      </c>
      <c r="H72" s="15"/>
      <c r="I72" s="15"/>
      <c r="J72" s="15"/>
      <c r="K72" s="18">
        <f t="shared" si="0"/>
        <v>0</v>
      </c>
      <c r="L72" s="18">
        <f t="shared" si="1"/>
        <v>0</v>
      </c>
    </row>
    <row r="73" spans="2:12" ht="18" customHeight="1" x14ac:dyDescent="0.25">
      <c r="B73" s="16" t="s">
        <v>543</v>
      </c>
      <c r="C73" s="17"/>
      <c r="D73" s="17"/>
      <c r="E73" s="15"/>
      <c r="F73" s="15"/>
      <c r="G73" s="18">
        <f t="shared" si="3"/>
        <v>0</v>
      </c>
      <c r="H73" s="15"/>
      <c r="I73" s="15"/>
      <c r="J73" s="15"/>
      <c r="K73" s="18">
        <f t="shared" si="0"/>
        <v>0</v>
      </c>
      <c r="L73" s="18">
        <f t="shared" si="1"/>
        <v>0</v>
      </c>
    </row>
    <row r="74" spans="2:12" ht="18" customHeight="1" x14ac:dyDescent="0.25">
      <c r="B74" s="16" t="s">
        <v>544</v>
      </c>
      <c r="C74" s="17"/>
      <c r="D74" s="17"/>
      <c r="E74" s="15"/>
      <c r="F74" s="15"/>
      <c r="G74" s="18">
        <f t="shared" si="3"/>
        <v>0</v>
      </c>
      <c r="H74" s="15"/>
      <c r="I74" s="15"/>
      <c r="J74" s="15"/>
      <c r="K74" s="18">
        <f t="shared" si="0"/>
        <v>0</v>
      </c>
      <c r="L74" s="18">
        <f t="shared" si="1"/>
        <v>0</v>
      </c>
    </row>
    <row r="75" spans="2:12" ht="18" customHeight="1" x14ac:dyDescent="0.25">
      <c r="B75" s="16" t="s">
        <v>545</v>
      </c>
      <c r="C75" s="17"/>
      <c r="D75" s="17"/>
      <c r="E75" s="15"/>
      <c r="F75" s="15"/>
      <c r="G75" s="18">
        <f t="shared" si="3"/>
        <v>0</v>
      </c>
      <c r="H75" s="15"/>
      <c r="I75" s="15"/>
      <c r="J75" s="15"/>
      <c r="K75" s="18">
        <f t="shared" si="0"/>
        <v>0</v>
      </c>
      <c r="L75" s="18">
        <f t="shared" si="1"/>
        <v>0</v>
      </c>
    </row>
  </sheetData>
  <mergeCells count="6">
    <mergeCell ref="B3:L3"/>
    <mergeCell ref="B5:L5"/>
    <mergeCell ref="B7:L7"/>
    <mergeCell ref="O7:S7"/>
    <mergeCell ref="E9:G9"/>
    <mergeCell ref="H9:K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34EAE-218C-4A73-A8C4-731E717A1F0A}">
  <dimension ref="B3:S75"/>
  <sheetViews>
    <sheetView topLeftCell="E5" workbookViewId="0">
      <selection activeCell="O10" sqref="O10:S16"/>
    </sheetView>
  </sheetViews>
  <sheetFormatPr defaultColWidth="9.140625" defaultRowHeight="15" x14ac:dyDescent="0.25"/>
  <cols>
    <col min="1" max="1" width="9.140625" style="1"/>
    <col min="2" max="2" width="5.5703125" style="1" customWidth="1"/>
    <col min="3" max="3" width="28.5703125" style="1" customWidth="1"/>
    <col min="4" max="4" width="32.5703125" style="1" customWidth="1"/>
    <col min="5" max="12" width="10.5703125" style="1" customWidth="1"/>
    <col min="13" max="14" width="9.140625" style="1"/>
    <col min="15" max="15" width="5.5703125" style="1" customWidth="1"/>
    <col min="16" max="16" width="32.5703125" style="1" customWidth="1"/>
    <col min="17" max="18" width="20.5703125" style="1" customWidth="1"/>
    <col min="19" max="19" width="15.5703125" style="1" customWidth="1"/>
    <col min="20" max="16384" width="9.140625" style="1"/>
  </cols>
  <sheetData>
    <row r="3" spans="2:19" ht="19.5" x14ac:dyDescent="0.25">
      <c r="B3" s="41" t="s">
        <v>456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5" spans="2:19" ht="15.75" x14ac:dyDescent="0.25">
      <c r="B5" s="39" t="s">
        <v>448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2"/>
      <c r="N5" s="2"/>
      <c r="O5" s="3"/>
      <c r="P5" s="3"/>
      <c r="Q5" s="3"/>
      <c r="R5" s="3"/>
      <c r="S5" s="3"/>
    </row>
    <row r="7" spans="2:19" ht="15.75" x14ac:dyDescent="0.25">
      <c r="B7" s="40" t="s">
        <v>464</v>
      </c>
      <c r="C7" s="40"/>
      <c r="D7" s="40"/>
      <c r="E7" s="40"/>
      <c r="F7" s="40"/>
      <c r="G7" s="40"/>
      <c r="H7" s="40"/>
      <c r="I7" s="40"/>
      <c r="J7" s="40"/>
      <c r="K7" s="40"/>
      <c r="L7" s="40"/>
      <c r="O7" s="40" t="s">
        <v>457</v>
      </c>
      <c r="P7" s="40"/>
      <c r="Q7" s="40"/>
      <c r="R7" s="40"/>
      <c r="S7" s="40"/>
    </row>
    <row r="9" spans="2:19" ht="18" customHeight="1" x14ac:dyDescent="0.25">
      <c r="B9" s="5"/>
      <c r="C9" s="6"/>
      <c r="D9" s="6"/>
      <c r="E9" s="36" t="s">
        <v>439</v>
      </c>
      <c r="F9" s="37"/>
      <c r="G9" s="38"/>
      <c r="H9" s="36" t="s">
        <v>438</v>
      </c>
      <c r="I9" s="37"/>
      <c r="J9" s="37"/>
      <c r="K9" s="38"/>
    </row>
    <row r="10" spans="2:19" ht="18" customHeight="1" x14ac:dyDescent="0.25">
      <c r="B10" s="7" t="s">
        <v>447</v>
      </c>
      <c r="C10" s="8" t="s">
        <v>435</v>
      </c>
      <c r="D10" s="8" t="s">
        <v>2</v>
      </c>
      <c r="E10" s="9" t="s">
        <v>443</v>
      </c>
      <c r="F10" s="9" t="s">
        <v>444</v>
      </c>
      <c r="G10" s="9" t="s">
        <v>446</v>
      </c>
      <c r="H10" s="9" t="s">
        <v>443</v>
      </c>
      <c r="I10" s="9" t="s">
        <v>445</v>
      </c>
      <c r="J10" s="9" t="s">
        <v>444</v>
      </c>
      <c r="K10" s="9" t="s">
        <v>446</v>
      </c>
      <c r="L10" s="10" t="s">
        <v>446</v>
      </c>
      <c r="M10" s="11"/>
      <c r="O10" s="7" t="s">
        <v>447</v>
      </c>
      <c r="P10" s="12" t="s">
        <v>2</v>
      </c>
      <c r="Q10" s="9" t="s">
        <v>439</v>
      </c>
      <c r="R10" s="9" t="s">
        <v>438</v>
      </c>
      <c r="S10" s="7" t="s">
        <v>446</v>
      </c>
    </row>
    <row r="11" spans="2:19" ht="18" customHeight="1" x14ac:dyDescent="0.25">
      <c r="B11" s="16" t="s">
        <v>440</v>
      </c>
      <c r="C11" s="17" t="str">
        <f>TEKMOVALCI!D196</f>
        <v>ELMA ČANDIĆ</v>
      </c>
      <c r="D11" s="17" t="str">
        <f>TEKMOVALCI!E196</f>
        <v>ŠK FLIPCAPRIS</v>
      </c>
      <c r="E11" s="15">
        <v>15.1</v>
      </c>
      <c r="F11" s="15">
        <v>7.8849999999999998</v>
      </c>
      <c r="G11" s="18">
        <f>SUM(E11,F11)</f>
        <v>22.984999999999999</v>
      </c>
      <c r="H11" s="15">
        <v>14.8</v>
      </c>
      <c r="I11" s="15">
        <v>12</v>
      </c>
      <c r="J11" s="15">
        <v>8.6349999999999998</v>
      </c>
      <c r="K11" s="18">
        <f>SUM(H11,I11,J11)</f>
        <v>35.435000000000002</v>
      </c>
      <c r="L11" s="18">
        <f>SUM(G11,K11)</f>
        <v>58.42</v>
      </c>
      <c r="O11" s="16" t="s">
        <v>440</v>
      </c>
      <c r="P11" s="17" t="s">
        <v>17</v>
      </c>
      <c r="Q11" s="18">
        <f>SUM(LARGE(G16:G21,{1;2;3;4}))</f>
        <v>97.919999999999987</v>
      </c>
      <c r="R11" s="18">
        <f>SUM(LARGE(K16:K21,{1;2;3;4}))</f>
        <v>154.57499999999999</v>
      </c>
      <c r="S11" s="18">
        <f>SUM(Q11,R11)</f>
        <v>252.49499999999998</v>
      </c>
    </row>
    <row r="12" spans="2:19" ht="18" customHeight="1" x14ac:dyDescent="0.25">
      <c r="B12" s="16" t="s">
        <v>441</v>
      </c>
      <c r="C12" s="17" t="str">
        <f>TEKMOVALCI!D197</f>
        <v>LANA HOJNIK</v>
      </c>
      <c r="D12" s="17" t="str">
        <f>TEKMOVALCI!E197</f>
        <v>ŠD ŠENTILJ</v>
      </c>
      <c r="E12" s="15">
        <v>0</v>
      </c>
      <c r="F12" s="15">
        <v>0</v>
      </c>
      <c r="G12" s="18">
        <f>SUM(E12,F12)</f>
        <v>0</v>
      </c>
      <c r="H12" s="15">
        <v>12.5</v>
      </c>
      <c r="I12" s="15">
        <v>12</v>
      </c>
      <c r="J12" s="15">
        <v>7.2549999999999999</v>
      </c>
      <c r="K12" s="18">
        <f t="shared" ref="K12:K75" si="0">SUM(H12,I12,J12)</f>
        <v>31.754999999999999</v>
      </c>
      <c r="L12" s="18">
        <f t="shared" ref="L12:L75" si="1">SUM(G12,K12)</f>
        <v>31.754999999999999</v>
      </c>
      <c r="O12" s="16" t="s">
        <v>441</v>
      </c>
      <c r="P12" s="17" t="s">
        <v>14</v>
      </c>
      <c r="Q12" s="18">
        <f>SUM(LARGE(G22:G27,{1;2;3;4}))</f>
        <v>85.915000000000006</v>
      </c>
      <c r="R12" s="18">
        <f>SUM(LARGE(K22:K27,{1;2;3;4}))</f>
        <v>145.9615</v>
      </c>
      <c r="S12" s="18">
        <f t="shared" ref="S12:S22" si="2">SUM(Q12,R12)</f>
        <v>231.87650000000002</v>
      </c>
    </row>
    <row r="13" spans="2:19" ht="18" customHeight="1" x14ac:dyDescent="0.25">
      <c r="B13" s="16" t="s">
        <v>442</v>
      </c>
      <c r="C13" s="17" t="str">
        <f>TEKMOVALCI!D198</f>
        <v>ASJA KUHAR</v>
      </c>
      <c r="D13" s="17" t="str">
        <f>TEKMOVALCI!E198</f>
        <v>DŠR MURSKA SOBOTA</v>
      </c>
      <c r="E13" s="15">
        <v>12.5</v>
      </c>
      <c r="F13" s="15">
        <v>7.1449999999999996</v>
      </c>
      <c r="G13" s="18">
        <f t="shared" ref="G13:G75" si="3">SUM(E13,F13)</f>
        <v>19.645</v>
      </c>
      <c r="H13" s="15">
        <v>13</v>
      </c>
      <c r="I13" s="15">
        <v>9</v>
      </c>
      <c r="J13" s="15">
        <v>7.55</v>
      </c>
      <c r="K13" s="18">
        <f t="shared" si="0"/>
        <v>29.55</v>
      </c>
      <c r="L13" s="18">
        <f t="shared" si="1"/>
        <v>49.195</v>
      </c>
      <c r="O13" s="16" t="s">
        <v>442</v>
      </c>
      <c r="P13" s="17" t="s">
        <v>11</v>
      </c>
      <c r="Q13" s="18">
        <f>SUM(LARGE(G28:G33,{1;2;3;4}))</f>
        <v>97.190000000000012</v>
      </c>
      <c r="R13" s="18">
        <f>SUM(LARGE(K28:K33,{1;2;3;4}))</f>
        <v>144.68</v>
      </c>
      <c r="S13" s="18">
        <f t="shared" si="2"/>
        <v>241.87</v>
      </c>
    </row>
    <row r="14" spans="2:19" ht="18" customHeight="1" x14ac:dyDescent="0.25">
      <c r="B14" s="16" t="s">
        <v>477</v>
      </c>
      <c r="C14" s="17" t="str">
        <f>TEKMOVALCI!D199</f>
        <v>LANA RAŠIČ</v>
      </c>
      <c r="D14" s="17" t="str">
        <f>TEKMOVALCI!E199</f>
        <v>ŠD ŠENTILJ</v>
      </c>
      <c r="E14" s="15">
        <v>0</v>
      </c>
      <c r="F14" s="15">
        <v>0</v>
      </c>
      <c r="G14" s="18">
        <f t="shared" si="3"/>
        <v>0</v>
      </c>
      <c r="H14" s="15">
        <v>0</v>
      </c>
      <c r="I14" s="15">
        <v>0</v>
      </c>
      <c r="J14" s="15">
        <v>0</v>
      </c>
      <c r="K14" s="18">
        <f t="shared" si="0"/>
        <v>0</v>
      </c>
      <c r="L14" s="18">
        <f t="shared" si="1"/>
        <v>0</v>
      </c>
      <c r="O14" s="16" t="s">
        <v>477</v>
      </c>
      <c r="P14" s="17" t="s">
        <v>92</v>
      </c>
      <c r="Q14" s="18">
        <f>SUM(LARGE(G34:G39,{1;2;3;4}))</f>
        <v>110.148</v>
      </c>
      <c r="R14" s="18">
        <f>SUM(LARGE(K34:K39,{1;2;3;4}))</f>
        <v>155.77000000000001</v>
      </c>
      <c r="S14" s="18">
        <f t="shared" si="2"/>
        <v>265.91800000000001</v>
      </c>
    </row>
    <row r="15" spans="2:19" ht="18" customHeight="1" x14ac:dyDescent="0.25">
      <c r="B15" s="16" t="s">
        <v>478</v>
      </c>
      <c r="C15" s="17" t="str">
        <f>TEKMOVALCI!D200</f>
        <v xml:space="preserve">LEJLA  SUKANOVIĆ </v>
      </c>
      <c r="D15" s="17" t="str">
        <f>TEKMOVALCI!E200</f>
        <v>ŠK FLIPCAPRIS</v>
      </c>
      <c r="E15" s="15">
        <v>11.2</v>
      </c>
      <c r="F15" s="15">
        <v>5.4050000000000002</v>
      </c>
      <c r="G15" s="18">
        <f t="shared" si="3"/>
        <v>16.605</v>
      </c>
      <c r="H15" s="15">
        <v>16.899999999999999</v>
      </c>
      <c r="I15" s="15">
        <v>10</v>
      </c>
      <c r="J15" s="15">
        <v>8.2249999999999996</v>
      </c>
      <c r="K15" s="18">
        <f t="shared" si="0"/>
        <v>35.125</v>
      </c>
      <c r="L15" s="18">
        <f t="shared" si="1"/>
        <v>51.730000000000004</v>
      </c>
      <c r="O15" s="16" t="s">
        <v>478</v>
      </c>
      <c r="P15" s="17" t="s">
        <v>7</v>
      </c>
      <c r="Q15" s="18">
        <f>SUM(LARGE(G40:G45,{1;2;3;4}))</f>
        <v>34.495000000000005</v>
      </c>
      <c r="R15" s="18">
        <f>SUM(LARGE(K40:K45,{1;2;3;4}))</f>
        <v>126.1</v>
      </c>
      <c r="S15" s="18">
        <f t="shared" si="2"/>
        <v>160.595</v>
      </c>
    </row>
    <row r="16" spans="2:19" ht="18" customHeight="1" x14ac:dyDescent="0.25">
      <c r="B16" s="16" t="s">
        <v>479</v>
      </c>
      <c r="C16" s="17" t="str">
        <f>TEKMOVALCI!D201</f>
        <v>KLARA GYOREK</v>
      </c>
      <c r="D16" s="17" t="str">
        <f>TEKMOVALCI!E201</f>
        <v>DŠR MURSKA SOBOTA</v>
      </c>
      <c r="E16" s="15">
        <v>15.8</v>
      </c>
      <c r="F16" s="15">
        <v>7.7149999999999999</v>
      </c>
      <c r="G16" s="18">
        <f t="shared" si="3"/>
        <v>23.515000000000001</v>
      </c>
      <c r="H16" s="15">
        <v>14.8</v>
      </c>
      <c r="I16" s="15">
        <v>12</v>
      </c>
      <c r="J16" s="15">
        <v>8.44</v>
      </c>
      <c r="K16" s="18">
        <f t="shared" si="0"/>
        <v>35.24</v>
      </c>
      <c r="L16" s="18">
        <f t="shared" si="1"/>
        <v>58.755000000000003</v>
      </c>
      <c r="O16" s="16" t="s">
        <v>479</v>
      </c>
      <c r="P16" s="17" t="s">
        <v>20</v>
      </c>
      <c r="Q16" s="18">
        <f>SUM(LARGE(G46:G51,{1;2;3;4}))</f>
        <v>98.62</v>
      </c>
      <c r="R16" s="18">
        <f>SUM(LARGE(K46:K51,{1;2;3;4}))</f>
        <v>140.52000000000001</v>
      </c>
      <c r="S16" s="18">
        <f t="shared" si="2"/>
        <v>239.14000000000001</v>
      </c>
    </row>
    <row r="17" spans="2:19" ht="18" customHeight="1" x14ac:dyDescent="0.25">
      <c r="B17" s="16" t="s">
        <v>480</v>
      </c>
      <c r="C17" s="17" t="str">
        <f>TEKMOVALCI!D202</f>
        <v>AMADEJA  ILIČ</v>
      </c>
      <c r="D17" s="17" t="str">
        <f>TEKMOVALCI!E202</f>
        <v>DŠR MURSKA SOBOTA</v>
      </c>
      <c r="E17" s="15">
        <v>12.6</v>
      </c>
      <c r="F17" s="15">
        <v>7.92</v>
      </c>
      <c r="G17" s="18">
        <f t="shared" si="3"/>
        <v>20.52</v>
      </c>
      <c r="H17" s="15">
        <v>17</v>
      </c>
      <c r="I17" s="15">
        <v>12</v>
      </c>
      <c r="J17" s="15">
        <v>9.9</v>
      </c>
      <c r="K17" s="18">
        <f t="shared" si="0"/>
        <v>38.9</v>
      </c>
      <c r="L17" s="18">
        <f t="shared" si="1"/>
        <v>59.42</v>
      </c>
      <c r="O17" s="16" t="s">
        <v>480</v>
      </c>
      <c r="P17" s="17"/>
      <c r="Q17" s="18"/>
      <c r="R17" s="18"/>
      <c r="S17" s="18">
        <f t="shared" si="2"/>
        <v>0</v>
      </c>
    </row>
    <row r="18" spans="2:19" ht="18" customHeight="1" x14ac:dyDescent="0.25">
      <c r="B18" s="16" t="s">
        <v>481</v>
      </c>
      <c r="C18" s="17" t="str">
        <f>TEKMOVALCI!D203</f>
        <v>LENA KOČAR</v>
      </c>
      <c r="D18" s="17" t="str">
        <f>TEKMOVALCI!E203</f>
        <v>DŠR MURSKA SOBOTA</v>
      </c>
      <c r="E18" s="15">
        <v>16</v>
      </c>
      <c r="F18" s="15">
        <v>8.4450000000000003</v>
      </c>
      <c r="G18" s="18">
        <f t="shared" si="3"/>
        <v>24.445</v>
      </c>
      <c r="H18" s="15">
        <v>16.899999999999999</v>
      </c>
      <c r="I18" s="15">
        <v>12</v>
      </c>
      <c r="J18" s="15">
        <v>9.2899999999999991</v>
      </c>
      <c r="K18" s="18">
        <f t="shared" si="0"/>
        <v>38.19</v>
      </c>
      <c r="L18" s="18">
        <f t="shared" si="1"/>
        <v>62.634999999999998</v>
      </c>
      <c r="O18" s="16" t="s">
        <v>481</v>
      </c>
      <c r="P18" s="17"/>
      <c r="Q18" s="18"/>
      <c r="R18" s="18"/>
      <c r="S18" s="18">
        <f t="shared" si="2"/>
        <v>0</v>
      </c>
    </row>
    <row r="19" spans="2:19" ht="18" customHeight="1" x14ac:dyDescent="0.25">
      <c r="B19" s="16" t="s">
        <v>482</v>
      </c>
      <c r="C19" s="17" t="str">
        <f>TEKMOVALCI!D204</f>
        <v>LUNA KOČAR</v>
      </c>
      <c r="D19" s="17" t="str">
        <f>TEKMOVALCI!E204</f>
        <v>DŠR MURSKA SOBOTA</v>
      </c>
      <c r="E19" s="15">
        <v>16.899999999999999</v>
      </c>
      <c r="F19" s="15">
        <v>9.6150000000000002</v>
      </c>
      <c r="G19" s="18">
        <f t="shared" si="3"/>
        <v>26.515000000000001</v>
      </c>
      <c r="H19" s="15">
        <v>18</v>
      </c>
      <c r="I19" s="15">
        <v>12</v>
      </c>
      <c r="J19" s="15">
        <v>9.9600000000000009</v>
      </c>
      <c r="K19" s="18">
        <f t="shared" si="0"/>
        <v>39.96</v>
      </c>
      <c r="L19" s="18">
        <f t="shared" si="1"/>
        <v>66.474999999999994</v>
      </c>
      <c r="O19" s="16" t="s">
        <v>482</v>
      </c>
      <c r="P19" s="17"/>
      <c r="Q19" s="18"/>
      <c r="R19" s="18"/>
      <c r="S19" s="18">
        <f t="shared" si="2"/>
        <v>0</v>
      </c>
    </row>
    <row r="20" spans="2:19" ht="18" customHeight="1" x14ac:dyDescent="0.25">
      <c r="B20" s="16" t="s">
        <v>483</v>
      </c>
      <c r="C20" s="17" t="str">
        <f>TEKMOVALCI!D205</f>
        <v>KATARINA  KOVAČEC</v>
      </c>
      <c r="D20" s="17" t="str">
        <f>TEKMOVALCI!E205</f>
        <v>DŠR MURSKA SOBOTA</v>
      </c>
      <c r="E20" s="15">
        <v>14.8</v>
      </c>
      <c r="F20" s="15">
        <v>7.27</v>
      </c>
      <c r="G20" s="18">
        <f t="shared" si="3"/>
        <v>22.07</v>
      </c>
      <c r="H20" s="15">
        <v>17.100000000000001</v>
      </c>
      <c r="I20" s="15">
        <v>12</v>
      </c>
      <c r="J20" s="15">
        <v>8.4</v>
      </c>
      <c r="K20" s="18">
        <f t="shared" si="0"/>
        <v>37.5</v>
      </c>
      <c r="L20" s="18">
        <f t="shared" si="1"/>
        <v>59.57</v>
      </c>
      <c r="O20" s="16" t="s">
        <v>483</v>
      </c>
      <c r="P20" s="17"/>
      <c r="Q20" s="18"/>
      <c r="R20" s="18"/>
      <c r="S20" s="18">
        <f t="shared" si="2"/>
        <v>0</v>
      </c>
    </row>
    <row r="21" spans="2:19" ht="18" customHeight="1" x14ac:dyDescent="0.25">
      <c r="B21" s="16" t="s">
        <v>484</v>
      </c>
      <c r="C21" s="17" t="str">
        <f>TEKMOVALCI!D206</f>
        <v>AZRA  VINKOVIČ</v>
      </c>
      <c r="D21" s="17" t="str">
        <f>TEKMOVALCI!E206</f>
        <v>DŠR MURSKA SOBOTA</v>
      </c>
      <c r="E21" s="15">
        <v>16.100000000000001</v>
      </c>
      <c r="F21" s="15">
        <v>7.3449999999999998</v>
      </c>
      <c r="G21" s="18">
        <f t="shared" si="3"/>
        <v>23.445</v>
      </c>
      <c r="H21" s="15">
        <v>17.100000000000001</v>
      </c>
      <c r="I21" s="15">
        <v>12</v>
      </c>
      <c r="J21" s="15">
        <v>8.4250000000000007</v>
      </c>
      <c r="K21" s="18">
        <f t="shared" si="0"/>
        <v>37.525000000000006</v>
      </c>
      <c r="L21" s="18">
        <f t="shared" si="1"/>
        <v>60.970000000000006</v>
      </c>
      <c r="O21" s="16" t="s">
        <v>484</v>
      </c>
      <c r="P21" s="17"/>
      <c r="Q21" s="18"/>
      <c r="R21" s="18"/>
      <c r="S21" s="18">
        <f t="shared" si="2"/>
        <v>0</v>
      </c>
    </row>
    <row r="22" spans="2:19" ht="18" customHeight="1" x14ac:dyDescent="0.25">
      <c r="B22" s="16" t="s">
        <v>485</v>
      </c>
      <c r="C22" s="17" t="str">
        <f>TEKMOVALCI!D207</f>
        <v>LUCIJA BLAŽEK</v>
      </c>
      <c r="D22" s="17" t="str">
        <f>TEKMOVALCI!E207</f>
        <v>ŠK FLIPCAPRIS</v>
      </c>
      <c r="E22" s="15">
        <v>16.100000000000001</v>
      </c>
      <c r="F22" s="15">
        <v>7.875</v>
      </c>
      <c r="G22" s="18">
        <f t="shared" si="3"/>
        <v>23.975000000000001</v>
      </c>
      <c r="H22" s="15">
        <v>16.7</v>
      </c>
      <c r="I22" s="15">
        <v>12</v>
      </c>
      <c r="J22" s="15">
        <v>8.7215000000000007</v>
      </c>
      <c r="K22" s="18">
        <f t="shared" si="0"/>
        <v>37.421500000000002</v>
      </c>
      <c r="L22" s="18">
        <f t="shared" si="1"/>
        <v>61.396500000000003</v>
      </c>
      <c r="O22" s="16" t="s">
        <v>485</v>
      </c>
      <c r="P22" s="17"/>
      <c r="Q22" s="18"/>
      <c r="R22" s="18"/>
      <c r="S22" s="18">
        <f t="shared" si="2"/>
        <v>0</v>
      </c>
    </row>
    <row r="23" spans="2:19" ht="18" customHeight="1" x14ac:dyDescent="0.25">
      <c r="B23" s="16" t="s">
        <v>486</v>
      </c>
      <c r="C23" s="17" t="str">
        <f>TEKMOVALCI!D208</f>
        <v>MANCA BREZAR</v>
      </c>
      <c r="D23" s="17" t="str">
        <f>TEKMOVALCI!E208</f>
        <v>ŠK FLIPCAPRIS</v>
      </c>
      <c r="E23" s="15">
        <v>15.8</v>
      </c>
      <c r="F23" s="15">
        <v>9.1850000000000005</v>
      </c>
      <c r="G23" s="18">
        <f t="shared" si="3"/>
        <v>24.984999999999999</v>
      </c>
      <c r="H23" s="15">
        <v>13.8</v>
      </c>
      <c r="I23" s="15">
        <v>12</v>
      </c>
      <c r="J23" s="15">
        <v>9.09</v>
      </c>
      <c r="K23" s="18">
        <f t="shared" si="0"/>
        <v>34.89</v>
      </c>
      <c r="L23" s="18">
        <f t="shared" si="1"/>
        <v>59.875</v>
      </c>
    </row>
    <row r="24" spans="2:19" ht="18" customHeight="1" x14ac:dyDescent="0.25">
      <c r="B24" s="16" t="s">
        <v>487</v>
      </c>
      <c r="C24" s="17" t="str">
        <f>TEKMOVALCI!D209</f>
        <v xml:space="preserve">VALENTINA  GREGORIČ </v>
      </c>
      <c r="D24" s="17" t="str">
        <f>TEKMOVALCI!E209</f>
        <v>ŠK FLIPCAPRIS</v>
      </c>
      <c r="E24" s="15">
        <v>0</v>
      </c>
      <c r="F24" s="15">
        <v>0</v>
      </c>
      <c r="G24" s="18">
        <f t="shared" si="3"/>
        <v>0</v>
      </c>
      <c r="H24" s="15">
        <v>0</v>
      </c>
      <c r="I24" s="15">
        <v>0</v>
      </c>
      <c r="J24" s="15">
        <v>0</v>
      </c>
      <c r="K24" s="18">
        <f t="shared" si="0"/>
        <v>0</v>
      </c>
      <c r="L24" s="18">
        <f t="shared" si="1"/>
        <v>0</v>
      </c>
    </row>
    <row r="25" spans="2:19" ht="18" customHeight="1" x14ac:dyDescent="0.25">
      <c r="B25" s="16" t="s">
        <v>488</v>
      </c>
      <c r="C25" s="17" t="str">
        <f>TEKMOVALCI!D210</f>
        <v>DAYNA MADŽAROVIČ</v>
      </c>
      <c r="D25" s="17" t="str">
        <f>TEKMOVALCI!E210</f>
        <v>ŠK FLIPCAPRIS</v>
      </c>
      <c r="E25" s="15">
        <v>12.4</v>
      </c>
      <c r="F25" s="15">
        <v>5.9</v>
      </c>
      <c r="G25" s="18">
        <f t="shared" si="3"/>
        <v>18.3</v>
      </c>
      <c r="H25" s="15">
        <v>15.4</v>
      </c>
      <c r="I25" s="15">
        <v>12</v>
      </c>
      <c r="J25" s="15">
        <v>7.8849999999999998</v>
      </c>
      <c r="K25" s="18">
        <f t="shared" si="0"/>
        <v>35.284999999999997</v>
      </c>
      <c r="L25" s="18">
        <f t="shared" si="1"/>
        <v>53.584999999999994</v>
      </c>
    </row>
    <row r="26" spans="2:19" ht="18" customHeight="1" x14ac:dyDescent="0.25">
      <c r="B26" s="16" t="s">
        <v>489</v>
      </c>
      <c r="C26" s="17" t="str">
        <f>TEKMOVALCI!D211</f>
        <v>MELISA MAGDIČ</v>
      </c>
      <c r="D26" s="17" t="str">
        <f>TEKMOVALCI!E211</f>
        <v>ŠK FLIPCAPRIS</v>
      </c>
      <c r="E26" s="15">
        <v>5</v>
      </c>
      <c r="F26" s="15">
        <v>0.95499999999999996</v>
      </c>
      <c r="G26" s="18">
        <f t="shared" si="3"/>
        <v>5.9550000000000001</v>
      </c>
      <c r="H26" s="15">
        <v>15.9</v>
      </c>
      <c r="I26" s="15">
        <v>10</v>
      </c>
      <c r="J26" s="15">
        <v>7.7249999999999996</v>
      </c>
      <c r="K26" s="18">
        <f t="shared" si="0"/>
        <v>33.625</v>
      </c>
      <c r="L26" s="18">
        <f t="shared" si="1"/>
        <v>39.58</v>
      </c>
    </row>
    <row r="27" spans="2:19" ht="18" customHeight="1" x14ac:dyDescent="0.25">
      <c r="B27" s="16" t="s">
        <v>490</v>
      </c>
      <c r="C27" s="17" t="str">
        <f>TEKMOVALCI!D212</f>
        <v>SCARLET MOČIBOB</v>
      </c>
      <c r="D27" s="17" t="str">
        <f>TEKMOVALCI!E212</f>
        <v>ŠK FLIPCAPRIS</v>
      </c>
      <c r="E27" s="15">
        <v>11.8</v>
      </c>
      <c r="F27" s="15">
        <v>6.8550000000000004</v>
      </c>
      <c r="G27" s="18">
        <f t="shared" si="3"/>
        <v>18.655000000000001</v>
      </c>
      <c r="H27" s="15">
        <v>17.399999999999999</v>
      </c>
      <c r="I27" s="15">
        <v>12</v>
      </c>
      <c r="J27" s="15">
        <v>8.9649999999999999</v>
      </c>
      <c r="K27" s="18">
        <f t="shared" si="0"/>
        <v>38.364999999999995</v>
      </c>
      <c r="L27" s="18">
        <f t="shared" si="1"/>
        <v>57.019999999999996</v>
      </c>
    </row>
    <row r="28" spans="2:19" ht="18" customHeight="1" x14ac:dyDescent="0.25">
      <c r="B28" s="16" t="s">
        <v>491</v>
      </c>
      <c r="C28" s="17" t="str">
        <f>TEKMOVALCI!D213</f>
        <v>ELA DEBELJAK</v>
      </c>
      <c r="D28" s="17" t="str">
        <f>TEKMOVALCI!E213</f>
        <v>ŠD MATRICA M&amp;S GYM</v>
      </c>
      <c r="E28" s="15">
        <v>14.3</v>
      </c>
      <c r="F28" s="15">
        <v>8.43</v>
      </c>
      <c r="G28" s="18">
        <f t="shared" si="3"/>
        <v>22.73</v>
      </c>
      <c r="H28" s="15">
        <v>14</v>
      </c>
      <c r="I28" s="15">
        <v>12</v>
      </c>
      <c r="J28" s="15">
        <v>9.57</v>
      </c>
      <c r="K28" s="18">
        <f t="shared" si="0"/>
        <v>35.57</v>
      </c>
      <c r="L28" s="18">
        <f t="shared" si="1"/>
        <v>58.3</v>
      </c>
    </row>
    <row r="29" spans="2:19" ht="18" customHeight="1" x14ac:dyDescent="0.25">
      <c r="B29" s="16" t="s">
        <v>492</v>
      </c>
      <c r="C29" s="17" t="str">
        <f>TEKMOVALCI!D214</f>
        <v>ALEXEJA FURLAN</v>
      </c>
      <c r="D29" s="17" t="str">
        <f>TEKMOVALCI!E214</f>
        <v>ŠD MATRICA M&amp;S GYM</v>
      </c>
      <c r="E29" s="15">
        <v>12.8</v>
      </c>
      <c r="F29" s="15">
        <v>7.85</v>
      </c>
      <c r="G29" s="18">
        <f t="shared" si="3"/>
        <v>20.65</v>
      </c>
      <c r="H29" s="15">
        <v>12.8</v>
      </c>
      <c r="I29" s="15">
        <v>12</v>
      </c>
      <c r="J29" s="15">
        <v>9.0299999999999994</v>
      </c>
      <c r="K29" s="18">
        <f t="shared" si="0"/>
        <v>33.83</v>
      </c>
      <c r="L29" s="18">
        <f t="shared" si="1"/>
        <v>54.48</v>
      </c>
    </row>
    <row r="30" spans="2:19" ht="18" customHeight="1" x14ac:dyDescent="0.25">
      <c r="B30" s="16" t="s">
        <v>493</v>
      </c>
      <c r="C30" s="17" t="str">
        <f>TEKMOVALCI!D215</f>
        <v>HANKA JAKŠIČ</v>
      </c>
      <c r="D30" s="17" t="str">
        <f>TEKMOVALCI!E215</f>
        <v>ŠD MATRICA M&amp;S GYM</v>
      </c>
      <c r="E30" s="15">
        <v>13.2</v>
      </c>
      <c r="F30" s="15">
        <v>8.0399999999999991</v>
      </c>
      <c r="G30" s="18">
        <f t="shared" si="3"/>
        <v>21.24</v>
      </c>
      <c r="H30" s="15">
        <v>13.2</v>
      </c>
      <c r="I30" s="15">
        <v>12</v>
      </c>
      <c r="J30" s="15">
        <v>8.5350000000000001</v>
      </c>
      <c r="K30" s="18">
        <f t="shared" si="0"/>
        <v>33.734999999999999</v>
      </c>
      <c r="L30" s="18">
        <f t="shared" si="1"/>
        <v>54.974999999999994</v>
      </c>
    </row>
    <row r="31" spans="2:19" ht="18" customHeight="1" x14ac:dyDescent="0.25">
      <c r="B31" s="16" t="s">
        <v>494</v>
      </c>
      <c r="C31" s="17" t="str">
        <f>TEKMOVALCI!D216</f>
        <v>LANA REP</v>
      </c>
      <c r="D31" s="17" t="str">
        <f>TEKMOVALCI!E216</f>
        <v>ŠD MATRICA M&amp;S GYM</v>
      </c>
      <c r="E31" s="15">
        <v>17</v>
      </c>
      <c r="F31" s="15">
        <v>9.6549999999999994</v>
      </c>
      <c r="G31" s="18">
        <f t="shared" si="3"/>
        <v>26.655000000000001</v>
      </c>
      <c r="H31" s="15">
        <v>15.6</v>
      </c>
      <c r="I31" s="15">
        <v>12</v>
      </c>
      <c r="J31" s="15">
        <v>10.6</v>
      </c>
      <c r="K31" s="18">
        <f t="shared" si="0"/>
        <v>38.200000000000003</v>
      </c>
      <c r="L31" s="18">
        <f t="shared" si="1"/>
        <v>64.855000000000004</v>
      </c>
    </row>
    <row r="32" spans="2:19" ht="18" customHeight="1" x14ac:dyDescent="0.25">
      <c r="B32" s="16" t="s">
        <v>495</v>
      </c>
      <c r="C32" s="17" t="str">
        <f>TEKMOVALCI!D217</f>
        <v>EVA REVEN</v>
      </c>
      <c r="D32" s="17" t="str">
        <f>TEKMOVALCI!E217</f>
        <v>ŠD MATRICA M&amp;S GYM</v>
      </c>
      <c r="E32" s="15">
        <v>15.5</v>
      </c>
      <c r="F32" s="15">
        <v>8.3550000000000004</v>
      </c>
      <c r="G32" s="18">
        <f t="shared" si="3"/>
        <v>23.855</v>
      </c>
      <c r="H32" s="15">
        <v>14.6</v>
      </c>
      <c r="I32" s="15">
        <v>12</v>
      </c>
      <c r="J32" s="15">
        <v>8.9450000000000003</v>
      </c>
      <c r="K32" s="18">
        <f t="shared" si="0"/>
        <v>35.545000000000002</v>
      </c>
      <c r="L32" s="18">
        <f t="shared" si="1"/>
        <v>59.400000000000006</v>
      </c>
    </row>
    <row r="33" spans="2:12" ht="18" customHeight="1" x14ac:dyDescent="0.25">
      <c r="B33" s="16" t="s">
        <v>500</v>
      </c>
      <c r="C33" s="17" t="str">
        <f>TEKMOVALCI!D218</f>
        <v>ANA  ŽALEC</v>
      </c>
      <c r="D33" s="17" t="str">
        <f>TEKMOVALCI!E218</f>
        <v>ŠD MATRICA M&amp;S GYM</v>
      </c>
      <c r="E33" s="15">
        <v>14.9</v>
      </c>
      <c r="F33" s="15">
        <v>9.0500000000000007</v>
      </c>
      <c r="G33" s="18">
        <f t="shared" si="3"/>
        <v>23.950000000000003</v>
      </c>
      <c r="H33" s="15">
        <v>14.5</v>
      </c>
      <c r="I33" s="15">
        <v>12</v>
      </c>
      <c r="J33" s="15">
        <v>8.8650000000000002</v>
      </c>
      <c r="K33" s="18">
        <f t="shared" si="0"/>
        <v>35.365000000000002</v>
      </c>
      <c r="L33" s="18">
        <f t="shared" si="1"/>
        <v>59.315000000000005</v>
      </c>
    </row>
    <row r="34" spans="2:12" ht="18" customHeight="1" x14ac:dyDescent="0.25">
      <c r="B34" s="16" t="s">
        <v>501</v>
      </c>
      <c r="C34" s="17" t="str">
        <f>TEKMOVALCI!D219</f>
        <v>LIZA BODLAJ</v>
      </c>
      <c r="D34" s="17" t="str">
        <f>TEKMOVALCI!E219</f>
        <v>ŠD SOKOL BEŽIGRAD</v>
      </c>
      <c r="E34" s="15">
        <v>17.8</v>
      </c>
      <c r="F34" s="15">
        <v>10.257999999999999</v>
      </c>
      <c r="G34" s="18">
        <f t="shared" si="3"/>
        <v>28.058</v>
      </c>
      <c r="H34" s="15">
        <v>16.8</v>
      </c>
      <c r="I34" s="15">
        <v>12</v>
      </c>
      <c r="J34" s="15">
        <v>10.175000000000001</v>
      </c>
      <c r="K34" s="18">
        <f t="shared" si="0"/>
        <v>38.975000000000001</v>
      </c>
      <c r="L34" s="18">
        <f t="shared" si="1"/>
        <v>67.033000000000001</v>
      </c>
    </row>
    <row r="35" spans="2:12" ht="18" customHeight="1" x14ac:dyDescent="0.25">
      <c r="B35" s="16" t="s">
        <v>502</v>
      </c>
      <c r="C35" s="17" t="str">
        <f>TEKMOVALCI!D220</f>
        <v>ANJA BUTALA</v>
      </c>
      <c r="D35" s="17" t="str">
        <f>TEKMOVALCI!E220</f>
        <v>ŠD SOKOL BEŽIGRAD</v>
      </c>
      <c r="E35" s="15">
        <v>15.6</v>
      </c>
      <c r="F35" s="15">
        <v>9.1150000000000002</v>
      </c>
      <c r="G35" s="18">
        <f t="shared" si="3"/>
        <v>24.715</v>
      </c>
      <c r="H35" s="15">
        <v>16.600000000000001</v>
      </c>
      <c r="I35" s="15">
        <v>12</v>
      </c>
      <c r="J35" s="15">
        <v>8.8049999999999997</v>
      </c>
      <c r="K35" s="18">
        <f t="shared" si="0"/>
        <v>37.405000000000001</v>
      </c>
      <c r="L35" s="18">
        <f t="shared" si="1"/>
        <v>62.120000000000005</v>
      </c>
    </row>
    <row r="36" spans="2:12" ht="18" customHeight="1" x14ac:dyDescent="0.25">
      <c r="B36" s="16" t="s">
        <v>503</v>
      </c>
      <c r="C36" s="17" t="str">
        <f>TEKMOVALCI!D221</f>
        <v>LUCIJA PAŠ</v>
      </c>
      <c r="D36" s="17" t="str">
        <f>TEKMOVALCI!E221</f>
        <v>ŠD SOKOL BEŽIGRAD</v>
      </c>
      <c r="E36" s="15">
        <v>17</v>
      </c>
      <c r="F36" s="15">
        <v>8.4149999999999991</v>
      </c>
      <c r="G36" s="18">
        <f t="shared" si="3"/>
        <v>25.414999999999999</v>
      </c>
      <c r="H36" s="15">
        <v>15.8</v>
      </c>
      <c r="I36" s="15">
        <v>12</v>
      </c>
      <c r="J36" s="15">
        <v>8.4049999999999994</v>
      </c>
      <c r="K36" s="18">
        <f t="shared" si="0"/>
        <v>36.204999999999998</v>
      </c>
      <c r="L36" s="18">
        <f t="shared" si="1"/>
        <v>61.62</v>
      </c>
    </row>
    <row r="37" spans="2:12" ht="18" customHeight="1" x14ac:dyDescent="0.25">
      <c r="B37" s="16" t="s">
        <v>504</v>
      </c>
      <c r="C37" s="17" t="str">
        <f>TEKMOVALCI!D222</f>
        <v>NINA PROTIĆ</v>
      </c>
      <c r="D37" s="17" t="str">
        <f>TEKMOVALCI!E222</f>
        <v>ŠD SOKOL BEŽIGRAD</v>
      </c>
      <c r="E37" s="15">
        <v>15.1</v>
      </c>
      <c r="F37" s="15">
        <v>8.8249999999999993</v>
      </c>
      <c r="G37" s="18">
        <f t="shared" si="3"/>
        <v>23.924999999999997</v>
      </c>
      <c r="H37" s="15">
        <v>14.5</v>
      </c>
      <c r="I37" s="15">
        <v>12</v>
      </c>
      <c r="J37" s="15">
        <v>9.3000000000000007</v>
      </c>
      <c r="K37" s="18">
        <f t="shared" si="0"/>
        <v>35.799999999999997</v>
      </c>
      <c r="L37" s="18">
        <f t="shared" si="1"/>
        <v>59.724999999999994</v>
      </c>
    </row>
    <row r="38" spans="2:12" ht="18" customHeight="1" x14ac:dyDescent="0.25">
      <c r="B38" s="16" t="s">
        <v>505</v>
      </c>
      <c r="C38" s="17" t="str">
        <f>TEKMOVALCI!D223</f>
        <v>TAJA REPOVŠ</v>
      </c>
      <c r="D38" s="17" t="str">
        <f>TEKMOVALCI!E223</f>
        <v>ŠD SOKOL BEŽIGRAD</v>
      </c>
      <c r="E38" s="15">
        <v>17.7</v>
      </c>
      <c r="F38" s="15">
        <v>9.875</v>
      </c>
      <c r="G38" s="18">
        <f t="shared" si="3"/>
        <v>27.574999999999999</v>
      </c>
      <c r="H38" s="15">
        <v>18.3</v>
      </c>
      <c r="I38" s="15">
        <v>12</v>
      </c>
      <c r="J38" s="15">
        <v>9.9350000000000005</v>
      </c>
      <c r="K38" s="18">
        <f t="shared" si="0"/>
        <v>40.234999999999999</v>
      </c>
      <c r="L38" s="18">
        <f t="shared" si="1"/>
        <v>67.81</v>
      </c>
    </row>
    <row r="39" spans="2:12" ht="18" customHeight="1" x14ac:dyDescent="0.25">
      <c r="B39" s="16" t="s">
        <v>506</v>
      </c>
      <c r="C39" s="17" t="str">
        <f>TEKMOVALCI!D224</f>
        <v>SOČA SRŠEN</v>
      </c>
      <c r="D39" s="17" t="str">
        <f>TEKMOVALCI!E224</f>
        <v>ŠD SOKOL BEŽIGRAD</v>
      </c>
      <c r="E39" s="15">
        <v>18.899999999999999</v>
      </c>
      <c r="F39" s="15">
        <v>10.199999999999999</v>
      </c>
      <c r="G39" s="18">
        <f t="shared" si="3"/>
        <v>29.099999999999998</v>
      </c>
      <c r="H39" s="15">
        <v>17.399999999999999</v>
      </c>
      <c r="I39" s="15">
        <v>12</v>
      </c>
      <c r="J39" s="15">
        <v>9.7550000000000008</v>
      </c>
      <c r="K39" s="18">
        <f t="shared" si="0"/>
        <v>39.155000000000001</v>
      </c>
      <c r="L39" s="18">
        <f t="shared" si="1"/>
        <v>68.254999999999995</v>
      </c>
    </row>
    <row r="40" spans="2:12" ht="18" customHeight="1" x14ac:dyDescent="0.25">
      <c r="B40" s="16" t="s">
        <v>507</v>
      </c>
      <c r="C40" s="17" t="str">
        <f>TEKMOVALCI!D225</f>
        <v>LINA AJKIČ</v>
      </c>
      <c r="D40" s="17" t="str">
        <f>TEKMOVALCI!E225</f>
        <v>ŠD MOSTE</v>
      </c>
      <c r="E40" s="15">
        <v>0</v>
      </c>
      <c r="F40" s="15">
        <v>0</v>
      </c>
      <c r="G40" s="18">
        <f t="shared" si="3"/>
        <v>0</v>
      </c>
      <c r="H40" s="15">
        <v>13.6</v>
      </c>
      <c r="I40" s="15">
        <v>11</v>
      </c>
      <c r="J40" s="15">
        <v>6.51</v>
      </c>
      <c r="K40" s="18">
        <f t="shared" si="0"/>
        <v>31.11</v>
      </c>
      <c r="L40" s="18">
        <f t="shared" si="1"/>
        <v>31.11</v>
      </c>
    </row>
    <row r="41" spans="2:12" ht="18" customHeight="1" x14ac:dyDescent="0.25">
      <c r="B41" s="16" t="s">
        <v>508</v>
      </c>
      <c r="C41" s="17" t="str">
        <f>TEKMOVALCI!D226</f>
        <v>ANA ANDREJEK</v>
      </c>
      <c r="D41" s="17" t="str">
        <f>TEKMOVALCI!E226</f>
        <v>ŠD MOSTE</v>
      </c>
      <c r="E41" s="15">
        <v>0</v>
      </c>
      <c r="F41" s="15">
        <v>0</v>
      </c>
      <c r="G41" s="18">
        <f t="shared" si="3"/>
        <v>0</v>
      </c>
      <c r="H41" s="15">
        <v>13.4</v>
      </c>
      <c r="I41" s="15">
        <v>9</v>
      </c>
      <c r="J41" s="15">
        <v>6.125</v>
      </c>
      <c r="K41" s="18">
        <f t="shared" si="0"/>
        <v>28.524999999999999</v>
      </c>
      <c r="L41" s="18">
        <f t="shared" si="1"/>
        <v>28.524999999999999</v>
      </c>
    </row>
    <row r="42" spans="2:12" ht="18" customHeight="1" x14ac:dyDescent="0.25">
      <c r="B42" s="16" t="s">
        <v>509</v>
      </c>
      <c r="C42" s="17" t="str">
        <f>TEKMOVALCI!D227</f>
        <v>EMA MIKELN</v>
      </c>
      <c r="D42" s="17" t="str">
        <f>TEKMOVALCI!E227</f>
        <v>ŠD MOSTE</v>
      </c>
      <c r="E42" s="15">
        <v>11.9</v>
      </c>
      <c r="F42" s="15">
        <v>6.55</v>
      </c>
      <c r="G42" s="18">
        <f t="shared" si="3"/>
        <v>18.45</v>
      </c>
      <c r="H42" s="15">
        <v>11.3</v>
      </c>
      <c r="I42" s="15">
        <v>7</v>
      </c>
      <c r="J42" s="15">
        <v>5.47</v>
      </c>
      <c r="K42" s="18">
        <f t="shared" si="0"/>
        <v>23.77</v>
      </c>
      <c r="L42" s="18">
        <f t="shared" si="1"/>
        <v>42.22</v>
      </c>
    </row>
    <row r="43" spans="2:12" ht="18" customHeight="1" x14ac:dyDescent="0.25">
      <c r="B43" s="16" t="s">
        <v>510</v>
      </c>
      <c r="C43" s="17" t="str">
        <f>TEKMOVALCI!D228</f>
        <v>ŽIVA RADUHA</v>
      </c>
      <c r="D43" s="17" t="str">
        <f>TEKMOVALCI!E228</f>
        <v>ŠD MOSTE</v>
      </c>
      <c r="E43" s="15">
        <v>0</v>
      </c>
      <c r="F43" s="15">
        <v>0</v>
      </c>
      <c r="G43" s="18">
        <f t="shared" si="3"/>
        <v>0</v>
      </c>
      <c r="H43" s="15">
        <v>15.3</v>
      </c>
      <c r="I43" s="15">
        <v>11</v>
      </c>
      <c r="J43" s="15">
        <v>7.04</v>
      </c>
      <c r="K43" s="18">
        <f t="shared" si="0"/>
        <v>33.340000000000003</v>
      </c>
      <c r="L43" s="18">
        <f t="shared" si="1"/>
        <v>33.340000000000003</v>
      </c>
    </row>
    <row r="44" spans="2:12" ht="18" customHeight="1" x14ac:dyDescent="0.25">
      <c r="B44" s="16" t="s">
        <v>511</v>
      </c>
      <c r="C44" s="17" t="str">
        <f>TEKMOVALCI!D229</f>
        <v>ANA TUBIN</v>
      </c>
      <c r="D44" s="17" t="str">
        <f>TEKMOVALCI!E229</f>
        <v>ŠD MOSTE</v>
      </c>
      <c r="E44" s="15">
        <v>0</v>
      </c>
      <c r="F44" s="15">
        <v>0</v>
      </c>
      <c r="G44" s="18">
        <f t="shared" si="3"/>
        <v>0</v>
      </c>
      <c r="H44" s="15">
        <v>12.7</v>
      </c>
      <c r="I44" s="15">
        <v>9</v>
      </c>
      <c r="J44" s="15">
        <v>7.09</v>
      </c>
      <c r="K44" s="18">
        <f t="shared" si="0"/>
        <v>28.79</v>
      </c>
      <c r="L44" s="18">
        <f t="shared" si="1"/>
        <v>28.79</v>
      </c>
    </row>
    <row r="45" spans="2:12" ht="18" customHeight="1" x14ac:dyDescent="0.25">
      <c r="B45" s="16" t="s">
        <v>512</v>
      </c>
      <c r="C45" s="17" t="str">
        <f>TEKMOVALCI!D230</f>
        <v>TEJA  ŽIŽEK</v>
      </c>
      <c r="D45" s="17" t="str">
        <f>TEKMOVALCI!E230</f>
        <v>ŠD MOSTE</v>
      </c>
      <c r="E45" s="15">
        <v>10.4</v>
      </c>
      <c r="F45" s="15">
        <v>5.6449999999999996</v>
      </c>
      <c r="G45" s="18">
        <f t="shared" si="3"/>
        <v>16.045000000000002</v>
      </c>
      <c r="H45" s="15">
        <v>12</v>
      </c>
      <c r="I45" s="15">
        <v>12</v>
      </c>
      <c r="J45" s="15">
        <v>8.86</v>
      </c>
      <c r="K45" s="18">
        <f t="shared" si="0"/>
        <v>32.86</v>
      </c>
      <c r="L45" s="18">
        <f t="shared" si="1"/>
        <v>48.905000000000001</v>
      </c>
    </row>
    <row r="46" spans="2:12" ht="18" customHeight="1" x14ac:dyDescent="0.25">
      <c r="B46" s="16" t="s">
        <v>513</v>
      </c>
      <c r="C46" s="17" t="str">
        <f>TEKMOVALCI!D231</f>
        <v>PETRA ARČON</v>
      </c>
      <c r="D46" s="17" t="str">
        <f>TEKMOVALCI!E231</f>
        <v>ŠD PARTIZAN RENČE</v>
      </c>
      <c r="E46" s="15">
        <v>17</v>
      </c>
      <c r="F46" s="15">
        <v>10.734999999999999</v>
      </c>
      <c r="G46" s="18">
        <f t="shared" si="3"/>
        <v>27.734999999999999</v>
      </c>
      <c r="H46" s="15">
        <v>13.4</v>
      </c>
      <c r="I46" s="15">
        <v>10</v>
      </c>
      <c r="J46" s="15">
        <v>7.87</v>
      </c>
      <c r="K46" s="18">
        <f t="shared" si="0"/>
        <v>31.27</v>
      </c>
      <c r="L46" s="18">
        <f t="shared" si="1"/>
        <v>59.004999999999995</v>
      </c>
    </row>
    <row r="47" spans="2:12" ht="18" customHeight="1" x14ac:dyDescent="0.25">
      <c r="B47" s="16" t="s">
        <v>514</v>
      </c>
      <c r="C47" s="17" t="str">
        <f>TEKMOVALCI!D232</f>
        <v>MARISA  ČERNE</v>
      </c>
      <c r="D47" s="17" t="str">
        <f>TEKMOVALCI!E232</f>
        <v>ŠD PARTIZAN RENČE</v>
      </c>
      <c r="E47" s="15">
        <v>0</v>
      </c>
      <c r="F47" s="15">
        <v>0</v>
      </c>
      <c r="G47" s="18">
        <f t="shared" si="3"/>
        <v>0</v>
      </c>
      <c r="H47" s="15">
        <v>0</v>
      </c>
      <c r="I47" s="15">
        <v>0</v>
      </c>
      <c r="J47" s="15">
        <v>0</v>
      </c>
      <c r="K47" s="18">
        <f t="shared" si="0"/>
        <v>0</v>
      </c>
      <c r="L47" s="18">
        <f t="shared" si="1"/>
        <v>0</v>
      </c>
    </row>
    <row r="48" spans="2:12" ht="18" customHeight="1" x14ac:dyDescent="0.25">
      <c r="B48" s="16" t="s">
        <v>515</v>
      </c>
      <c r="C48" s="17" t="str">
        <f>TEKMOVALCI!D233</f>
        <v>ELA KOŽLIN</v>
      </c>
      <c r="D48" s="17" t="str">
        <f>TEKMOVALCI!E233</f>
        <v>ŠD PARTIZAN RENČE</v>
      </c>
      <c r="E48" s="15">
        <v>4.7</v>
      </c>
      <c r="F48" s="15">
        <v>0.93500000000000005</v>
      </c>
      <c r="G48" s="18">
        <f t="shared" si="3"/>
        <v>5.6349999999999998</v>
      </c>
      <c r="H48" s="15">
        <v>12.3</v>
      </c>
      <c r="I48" s="15">
        <v>12</v>
      </c>
      <c r="J48" s="15">
        <v>6.73</v>
      </c>
      <c r="K48" s="18">
        <f t="shared" si="0"/>
        <v>31.03</v>
      </c>
      <c r="L48" s="18">
        <f t="shared" si="1"/>
        <v>36.664999999999999</v>
      </c>
    </row>
    <row r="49" spans="2:12" ht="18" customHeight="1" x14ac:dyDescent="0.25">
      <c r="B49" s="16" t="s">
        <v>516</v>
      </c>
      <c r="C49" s="17" t="str">
        <f>TEKMOVALCI!D234</f>
        <v>KAJA LANGO</v>
      </c>
      <c r="D49" s="17" t="str">
        <f>TEKMOVALCI!E234</f>
        <v>ŠD PARTIZAN RENČE</v>
      </c>
      <c r="E49" s="15">
        <v>14</v>
      </c>
      <c r="F49" s="15">
        <v>8.2149999999999999</v>
      </c>
      <c r="G49" s="18">
        <f t="shared" si="3"/>
        <v>22.215</v>
      </c>
      <c r="H49" s="15">
        <v>14.6</v>
      </c>
      <c r="I49" s="15">
        <v>12</v>
      </c>
      <c r="J49" s="15">
        <v>9.0350000000000001</v>
      </c>
      <c r="K49" s="18">
        <f t="shared" si="0"/>
        <v>35.635000000000005</v>
      </c>
      <c r="L49" s="18">
        <f t="shared" si="1"/>
        <v>57.850000000000009</v>
      </c>
    </row>
    <row r="50" spans="2:12" ht="18" customHeight="1" x14ac:dyDescent="0.25">
      <c r="B50" s="16" t="s">
        <v>517</v>
      </c>
      <c r="C50" s="17" t="str">
        <f>TEKMOVALCI!D235</f>
        <v>HANA LUKEŽIČ</v>
      </c>
      <c r="D50" s="17" t="str">
        <f>TEKMOVALCI!E235</f>
        <v>ŠD PARTIZAN RENČE</v>
      </c>
      <c r="E50" s="15">
        <v>15.5</v>
      </c>
      <c r="F50" s="15">
        <v>8.65</v>
      </c>
      <c r="G50" s="18">
        <f t="shared" si="3"/>
        <v>24.15</v>
      </c>
      <c r="H50" s="15">
        <v>15.8</v>
      </c>
      <c r="I50" s="15">
        <v>12</v>
      </c>
      <c r="J50" s="15">
        <v>8.6750000000000007</v>
      </c>
      <c r="K50" s="18">
        <f t="shared" si="0"/>
        <v>36.475000000000001</v>
      </c>
      <c r="L50" s="18">
        <f t="shared" si="1"/>
        <v>60.625</v>
      </c>
    </row>
    <row r="51" spans="2:12" ht="18" customHeight="1" x14ac:dyDescent="0.25">
      <c r="B51" s="16" t="s">
        <v>518</v>
      </c>
      <c r="C51" s="17" t="str">
        <f>TEKMOVALCI!D236</f>
        <v>VERONIKA  ŽVANUT</v>
      </c>
      <c r="D51" s="17" t="str">
        <f>TEKMOVALCI!E236</f>
        <v>ŠD PARTIZAN RENČE</v>
      </c>
      <c r="E51" s="15">
        <v>14.9</v>
      </c>
      <c r="F51" s="15">
        <v>9.6199999999999992</v>
      </c>
      <c r="G51" s="18">
        <f t="shared" si="3"/>
        <v>24.52</v>
      </c>
      <c r="H51" s="15">
        <v>15.7</v>
      </c>
      <c r="I51" s="15">
        <v>12</v>
      </c>
      <c r="J51" s="15">
        <v>9.44</v>
      </c>
      <c r="K51" s="18">
        <f t="shared" si="0"/>
        <v>37.14</v>
      </c>
      <c r="L51" s="18">
        <f t="shared" si="1"/>
        <v>61.66</v>
      </c>
    </row>
    <row r="52" spans="2:12" ht="18" customHeight="1" x14ac:dyDescent="0.25">
      <c r="B52" s="16" t="s">
        <v>519</v>
      </c>
      <c r="C52" s="17" t="str">
        <f>TEKMOVALCI!D276</f>
        <v>Zala Šutar</v>
      </c>
      <c r="D52" s="17" t="str">
        <f>TEKMOVALCI!E276</f>
        <v>DŠR MURSKA SOBOTA</v>
      </c>
      <c r="E52" s="15">
        <v>10.199999999999999</v>
      </c>
      <c r="F52" s="15">
        <v>4.6950000000000003</v>
      </c>
      <c r="G52" s="18">
        <f t="shared" si="3"/>
        <v>14.895</v>
      </c>
      <c r="H52" s="15">
        <v>12.3</v>
      </c>
      <c r="I52" s="15">
        <v>9</v>
      </c>
      <c r="J52" s="15">
        <v>6.5149999999999997</v>
      </c>
      <c r="K52" s="18">
        <f t="shared" si="0"/>
        <v>27.815000000000001</v>
      </c>
      <c r="L52" s="18">
        <f t="shared" si="1"/>
        <v>42.71</v>
      </c>
    </row>
    <row r="53" spans="2:12" ht="18" customHeight="1" x14ac:dyDescent="0.25">
      <c r="B53" s="16" t="s">
        <v>520</v>
      </c>
      <c r="C53" s="17" t="str">
        <f>TEKMOVALCI!D277</f>
        <v>Ela Drobne</v>
      </c>
      <c r="D53" s="17" t="str">
        <f>TEKMOVALCI!E277</f>
        <v>ŠD SOKOL BEŽIGRAD</v>
      </c>
      <c r="E53" s="15">
        <v>11.4</v>
      </c>
      <c r="F53" s="15">
        <v>7.1</v>
      </c>
      <c r="G53" s="18">
        <f t="shared" si="3"/>
        <v>18.5</v>
      </c>
      <c r="H53" s="15">
        <v>14.9</v>
      </c>
      <c r="I53" s="15">
        <v>12</v>
      </c>
      <c r="J53" s="15">
        <v>9.2949999999999999</v>
      </c>
      <c r="K53" s="18">
        <f t="shared" si="0"/>
        <v>36.195</v>
      </c>
      <c r="L53" s="18">
        <f t="shared" si="1"/>
        <v>54.695</v>
      </c>
    </row>
    <row r="54" spans="2:12" ht="18" customHeight="1" x14ac:dyDescent="0.25">
      <c r="B54" s="16" t="s">
        <v>521</v>
      </c>
      <c r="C54" s="17"/>
      <c r="D54" s="17"/>
      <c r="E54" s="15"/>
      <c r="F54" s="15"/>
      <c r="G54" s="18">
        <f t="shared" si="3"/>
        <v>0</v>
      </c>
      <c r="H54" s="15"/>
      <c r="I54" s="15"/>
      <c r="J54" s="15"/>
      <c r="K54" s="18">
        <f t="shared" si="0"/>
        <v>0</v>
      </c>
      <c r="L54" s="18">
        <f t="shared" si="1"/>
        <v>0</v>
      </c>
    </row>
    <row r="55" spans="2:12" ht="18" customHeight="1" x14ac:dyDescent="0.25">
      <c r="B55" s="16" t="s">
        <v>522</v>
      </c>
      <c r="C55" s="17"/>
      <c r="D55" s="17"/>
      <c r="E55" s="15"/>
      <c r="F55" s="15"/>
      <c r="G55" s="18">
        <f t="shared" si="3"/>
        <v>0</v>
      </c>
      <c r="H55" s="15"/>
      <c r="I55" s="15"/>
      <c r="J55" s="15"/>
      <c r="K55" s="18">
        <f t="shared" si="0"/>
        <v>0</v>
      </c>
      <c r="L55" s="18">
        <f t="shared" si="1"/>
        <v>0</v>
      </c>
    </row>
    <row r="56" spans="2:12" ht="18" customHeight="1" x14ac:dyDescent="0.25">
      <c r="B56" s="16" t="s">
        <v>523</v>
      </c>
      <c r="C56" s="17"/>
      <c r="D56" s="17"/>
      <c r="E56" s="15"/>
      <c r="F56" s="15"/>
      <c r="G56" s="18">
        <f t="shared" si="3"/>
        <v>0</v>
      </c>
      <c r="H56" s="15"/>
      <c r="I56" s="15"/>
      <c r="J56" s="15"/>
      <c r="K56" s="18">
        <f t="shared" si="0"/>
        <v>0</v>
      </c>
      <c r="L56" s="18">
        <f t="shared" si="1"/>
        <v>0</v>
      </c>
    </row>
    <row r="57" spans="2:12" ht="18" customHeight="1" x14ac:dyDescent="0.25">
      <c r="B57" s="16" t="s">
        <v>524</v>
      </c>
      <c r="C57" s="17"/>
      <c r="D57" s="17"/>
      <c r="E57" s="15"/>
      <c r="F57" s="15"/>
      <c r="G57" s="18">
        <f t="shared" si="3"/>
        <v>0</v>
      </c>
      <c r="H57" s="15"/>
      <c r="I57" s="15"/>
      <c r="J57" s="15"/>
      <c r="K57" s="18">
        <f t="shared" si="0"/>
        <v>0</v>
      </c>
      <c r="L57" s="18">
        <f t="shared" si="1"/>
        <v>0</v>
      </c>
    </row>
    <row r="58" spans="2:12" ht="18" customHeight="1" x14ac:dyDescent="0.25">
      <c r="B58" s="16" t="s">
        <v>525</v>
      </c>
      <c r="C58" s="17"/>
      <c r="D58" s="17"/>
      <c r="E58" s="15"/>
      <c r="F58" s="15"/>
      <c r="G58" s="18">
        <f t="shared" si="3"/>
        <v>0</v>
      </c>
      <c r="H58" s="15"/>
      <c r="I58" s="15"/>
      <c r="J58" s="15"/>
      <c r="K58" s="18">
        <f t="shared" si="0"/>
        <v>0</v>
      </c>
      <c r="L58" s="18">
        <f t="shared" si="1"/>
        <v>0</v>
      </c>
    </row>
    <row r="59" spans="2:12" ht="18" customHeight="1" x14ac:dyDescent="0.25">
      <c r="B59" s="16" t="s">
        <v>526</v>
      </c>
      <c r="C59" s="17"/>
      <c r="D59" s="17"/>
      <c r="E59" s="15"/>
      <c r="F59" s="15"/>
      <c r="G59" s="18">
        <f t="shared" si="3"/>
        <v>0</v>
      </c>
      <c r="H59" s="15"/>
      <c r="I59" s="15"/>
      <c r="J59" s="15"/>
      <c r="K59" s="18">
        <f t="shared" si="0"/>
        <v>0</v>
      </c>
      <c r="L59" s="18">
        <f t="shared" si="1"/>
        <v>0</v>
      </c>
    </row>
    <row r="60" spans="2:12" ht="18" customHeight="1" x14ac:dyDescent="0.25">
      <c r="B60" s="16" t="s">
        <v>530</v>
      </c>
      <c r="C60" s="17"/>
      <c r="D60" s="17"/>
      <c r="E60" s="15"/>
      <c r="F60" s="15"/>
      <c r="G60" s="18">
        <f t="shared" si="3"/>
        <v>0</v>
      </c>
      <c r="H60" s="15"/>
      <c r="I60" s="15"/>
      <c r="J60" s="15"/>
      <c r="K60" s="18">
        <f t="shared" si="0"/>
        <v>0</v>
      </c>
      <c r="L60" s="18">
        <f t="shared" si="1"/>
        <v>0</v>
      </c>
    </row>
    <row r="61" spans="2:12" ht="18" customHeight="1" x14ac:dyDescent="0.25">
      <c r="B61" s="16" t="s">
        <v>531</v>
      </c>
      <c r="C61" s="17"/>
      <c r="D61" s="17"/>
      <c r="E61" s="15"/>
      <c r="F61" s="15"/>
      <c r="G61" s="18">
        <f t="shared" si="3"/>
        <v>0</v>
      </c>
      <c r="H61" s="15"/>
      <c r="I61" s="15"/>
      <c r="J61" s="15"/>
      <c r="K61" s="18">
        <f t="shared" si="0"/>
        <v>0</v>
      </c>
      <c r="L61" s="18">
        <f t="shared" si="1"/>
        <v>0</v>
      </c>
    </row>
    <row r="62" spans="2:12" ht="18" customHeight="1" x14ac:dyDescent="0.25">
      <c r="B62" s="16" t="s">
        <v>532</v>
      </c>
      <c r="C62" s="17"/>
      <c r="D62" s="17"/>
      <c r="E62" s="15"/>
      <c r="F62" s="15"/>
      <c r="G62" s="18">
        <f t="shared" si="3"/>
        <v>0</v>
      </c>
      <c r="H62" s="15"/>
      <c r="I62" s="15"/>
      <c r="J62" s="15"/>
      <c r="K62" s="18">
        <f t="shared" si="0"/>
        <v>0</v>
      </c>
      <c r="L62" s="18">
        <f t="shared" si="1"/>
        <v>0</v>
      </c>
    </row>
    <row r="63" spans="2:12" ht="18" customHeight="1" x14ac:dyDescent="0.25">
      <c r="B63" s="16" t="s">
        <v>533</v>
      </c>
      <c r="C63" s="17"/>
      <c r="D63" s="17"/>
      <c r="E63" s="15"/>
      <c r="F63" s="15"/>
      <c r="G63" s="18">
        <f t="shared" si="3"/>
        <v>0</v>
      </c>
      <c r="H63" s="15"/>
      <c r="I63" s="15"/>
      <c r="J63" s="15"/>
      <c r="K63" s="18">
        <f t="shared" si="0"/>
        <v>0</v>
      </c>
      <c r="L63" s="18">
        <f t="shared" si="1"/>
        <v>0</v>
      </c>
    </row>
    <row r="64" spans="2:12" ht="18" customHeight="1" x14ac:dyDescent="0.25">
      <c r="B64" s="16" t="s">
        <v>534</v>
      </c>
      <c r="C64" s="17"/>
      <c r="D64" s="17"/>
      <c r="E64" s="15"/>
      <c r="F64" s="15"/>
      <c r="G64" s="18">
        <f t="shared" si="3"/>
        <v>0</v>
      </c>
      <c r="H64" s="15"/>
      <c r="I64" s="15"/>
      <c r="J64" s="15"/>
      <c r="K64" s="18">
        <f t="shared" si="0"/>
        <v>0</v>
      </c>
      <c r="L64" s="18">
        <f t="shared" si="1"/>
        <v>0</v>
      </c>
    </row>
    <row r="65" spans="2:12" ht="18" customHeight="1" x14ac:dyDescent="0.25">
      <c r="B65" s="16" t="s">
        <v>535</v>
      </c>
      <c r="C65" s="17"/>
      <c r="D65" s="17"/>
      <c r="E65" s="15"/>
      <c r="F65" s="15"/>
      <c r="G65" s="18">
        <f t="shared" si="3"/>
        <v>0</v>
      </c>
      <c r="H65" s="15"/>
      <c r="I65" s="15"/>
      <c r="J65" s="15"/>
      <c r="K65" s="18">
        <f t="shared" si="0"/>
        <v>0</v>
      </c>
      <c r="L65" s="18">
        <f t="shared" si="1"/>
        <v>0</v>
      </c>
    </row>
    <row r="66" spans="2:12" ht="18" customHeight="1" x14ac:dyDescent="0.25">
      <c r="B66" s="16" t="s">
        <v>536</v>
      </c>
      <c r="C66" s="17"/>
      <c r="D66" s="17"/>
      <c r="E66" s="15"/>
      <c r="F66" s="15"/>
      <c r="G66" s="18">
        <f t="shared" si="3"/>
        <v>0</v>
      </c>
      <c r="H66" s="15"/>
      <c r="I66" s="15"/>
      <c r="J66" s="15"/>
      <c r="K66" s="18">
        <f t="shared" si="0"/>
        <v>0</v>
      </c>
      <c r="L66" s="18">
        <f t="shared" si="1"/>
        <v>0</v>
      </c>
    </row>
    <row r="67" spans="2:12" ht="18" customHeight="1" x14ac:dyDescent="0.25">
      <c r="B67" s="16" t="s">
        <v>537</v>
      </c>
      <c r="C67" s="17"/>
      <c r="D67" s="17"/>
      <c r="E67" s="15"/>
      <c r="F67" s="15"/>
      <c r="G67" s="18">
        <f t="shared" si="3"/>
        <v>0</v>
      </c>
      <c r="H67" s="15"/>
      <c r="I67" s="15"/>
      <c r="J67" s="15"/>
      <c r="K67" s="18">
        <f t="shared" si="0"/>
        <v>0</v>
      </c>
      <c r="L67" s="18">
        <f t="shared" si="1"/>
        <v>0</v>
      </c>
    </row>
    <row r="68" spans="2:12" ht="18" customHeight="1" x14ac:dyDescent="0.25">
      <c r="B68" s="16" t="s">
        <v>538</v>
      </c>
      <c r="C68" s="17"/>
      <c r="D68" s="17"/>
      <c r="E68" s="15"/>
      <c r="F68" s="15"/>
      <c r="G68" s="18">
        <f t="shared" si="3"/>
        <v>0</v>
      </c>
      <c r="H68" s="15"/>
      <c r="I68" s="15"/>
      <c r="J68" s="15"/>
      <c r="K68" s="18">
        <f t="shared" si="0"/>
        <v>0</v>
      </c>
      <c r="L68" s="18">
        <f t="shared" si="1"/>
        <v>0</v>
      </c>
    </row>
    <row r="69" spans="2:12" ht="18" customHeight="1" x14ac:dyDescent="0.25">
      <c r="B69" s="16" t="s">
        <v>539</v>
      </c>
      <c r="C69" s="17"/>
      <c r="D69" s="17"/>
      <c r="E69" s="15"/>
      <c r="F69" s="15"/>
      <c r="G69" s="18">
        <f t="shared" si="3"/>
        <v>0</v>
      </c>
      <c r="H69" s="15"/>
      <c r="I69" s="15"/>
      <c r="J69" s="15"/>
      <c r="K69" s="18">
        <f t="shared" si="0"/>
        <v>0</v>
      </c>
      <c r="L69" s="18">
        <f t="shared" si="1"/>
        <v>0</v>
      </c>
    </row>
    <row r="70" spans="2:12" ht="18" customHeight="1" x14ac:dyDescent="0.25">
      <c r="B70" s="16" t="s">
        <v>540</v>
      </c>
      <c r="C70" s="17"/>
      <c r="D70" s="17"/>
      <c r="E70" s="15"/>
      <c r="F70" s="15"/>
      <c r="G70" s="18">
        <f t="shared" si="3"/>
        <v>0</v>
      </c>
      <c r="H70" s="15"/>
      <c r="I70" s="15"/>
      <c r="J70" s="15"/>
      <c r="K70" s="18">
        <f t="shared" si="0"/>
        <v>0</v>
      </c>
      <c r="L70" s="18">
        <f t="shared" si="1"/>
        <v>0</v>
      </c>
    </row>
    <row r="71" spans="2:12" ht="18" customHeight="1" x14ac:dyDescent="0.25">
      <c r="B71" s="16" t="s">
        <v>541</v>
      </c>
      <c r="C71" s="17"/>
      <c r="D71" s="17"/>
      <c r="E71" s="15"/>
      <c r="F71" s="15"/>
      <c r="G71" s="18">
        <f t="shared" si="3"/>
        <v>0</v>
      </c>
      <c r="H71" s="15"/>
      <c r="I71" s="15"/>
      <c r="J71" s="15"/>
      <c r="K71" s="18">
        <f t="shared" si="0"/>
        <v>0</v>
      </c>
      <c r="L71" s="18">
        <f t="shared" si="1"/>
        <v>0</v>
      </c>
    </row>
    <row r="72" spans="2:12" ht="18" customHeight="1" x14ac:dyDescent="0.25">
      <c r="B72" s="16" t="s">
        <v>542</v>
      </c>
      <c r="C72" s="17"/>
      <c r="D72" s="17"/>
      <c r="E72" s="15"/>
      <c r="F72" s="15"/>
      <c r="G72" s="18">
        <f t="shared" si="3"/>
        <v>0</v>
      </c>
      <c r="H72" s="15"/>
      <c r="I72" s="15"/>
      <c r="J72" s="15"/>
      <c r="K72" s="18">
        <f t="shared" si="0"/>
        <v>0</v>
      </c>
      <c r="L72" s="18">
        <f t="shared" si="1"/>
        <v>0</v>
      </c>
    </row>
    <row r="73" spans="2:12" ht="18" customHeight="1" x14ac:dyDescent="0.25">
      <c r="B73" s="16" t="s">
        <v>543</v>
      </c>
      <c r="C73" s="17"/>
      <c r="D73" s="17"/>
      <c r="E73" s="15"/>
      <c r="F73" s="15"/>
      <c r="G73" s="18">
        <f t="shared" si="3"/>
        <v>0</v>
      </c>
      <c r="H73" s="15"/>
      <c r="I73" s="15"/>
      <c r="J73" s="15"/>
      <c r="K73" s="18">
        <f t="shared" si="0"/>
        <v>0</v>
      </c>
      <c r="L73" s="18">
        <f t="shared" si="1"/>
        <v>0</v>
      </c>
    </row>
    <row r="74" spans="2:12" ht="18" customHeight="1" x14ac:dyDescent="0.25">
      <c r="B74" s="16" t="s">
        <v>544</v>
      </c>
      <c r="C74" s="17"/>
      <c r="D74" s="17"/>
      <c r="E74" s="15"/>
      <c r="F74" s="15"/>
      <c r="G74" s="18">
        <f t="shared" si="3"/>
        <v>0</v>
      </c>
      <c r="H74" s="15"/>
      <c r="I74" s="15"/>
      <c r="J74" s="15"/>
      <c r="K74" s="18">
        <f t="shared" si="0"/>
        <v>0</v>
      </c>
      <c r="L74" s="18">
        <f t="shared" si="1"/>
        <v>0</v>
      </c>
    </row>
    <row r="75" spans="2:12" ht="18" customHeight="1" x14ac:dyDescent="0.25">
      <c r="B75" s="16" t="s">
        <v>545</v>
      </c>
      <c r="C75" s="17"/>
      <c r="D75" s="17"/>
      <c r="E75" s="15"/>
      <c r="F75" s="15"/>
      <c r="G75" s="18">
        <f t="shared" si="3"/>
        <v>0</v>
      </c>
      <c r="H75" s="15"/>
      <c r="I75" s="15"/>
      <c r="J75" s="15"/>
      <c r="K75" s="18">
        <f t="shared" si="0"/>
        <v>0</v>
      </c>
      <c r="L75" s="18">
        <f t="shared" si="1"/>
        <v>0</v>
      </c>
    </row>
  </sheetData>
  <mergeCells count="6">
    <mergeCell ref="B3:L3"/>
    <mergeCell ref="B5:L5"/>
    <mergeCell ref="B7:L7"/>
    <mergeCell ref="O7:S7"/>
    <mergeCell ref="E9:G9"/>
    <mergeCell ref="H9:K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DE76B-8278-4BFF-A9CB-2481CCC7C3FB}">
  <dimension ref="B3:S75"/>
  <sheetViews>
    <sheetView topLeftCell="E7" workbookViewId="0">
      <selection activeCell="O10" sqref="O10:S13"/>
    </sheetView>
  </sheetViews>
  <sheetFormatPr defaultColWidth="9.140625" defaultRowHeight="15" x14ac:dyDescent="0.25"/>
  <cols>
    <col min="1" max="1" width="9.140625" style="1"/>
    <col min="2" max="2" width="5.5703125" style="1" customWidth="1"/>
    <col min="3" max="3" width="28.5703125" style="1" customWidth="1"/>
    <col min="4" max="4" width="32.5703125" style="1" customWidth="1"/>
    <col min="5" max="12" width="10.5703125" style="1" customWidth="1"/>
    <col min="13" max="14" width="9.140625" style="1"/>
    <col min="15" max="15" width="5.5703125" style="1" customWidth="1"/>
    <col min="16" max="16" width="32.5703125" style="1" customWidth="1"/>
    <col min="17" max="18" width="20.5703125" style="1" customWidth="1"/>
    <col min="19" max="19" width="15.5703125" style="1" customWidth="1"/>
    <col min="20" max="16384" width="9.140625" style="1"/>
  </cols>
  <sheetData>
    <row r="3" spans="2:19" ht="19.5" x14ac:dyDescent="0.25">
      <c r="B3" s="41" t="s">
        <v>458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5" spans="2:19" ht="15.75" x14ac:dyDescent="0.25">
      <c r="B5" s="39" t="s">
        <v>448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2"/>
      <c r="N5" s="2"/>
      <c r="O5" s="3"/>
      <c r="P5" s="3"/>
      <c r="Q5" s="3"/>
      <c r="R5" s="3"/>
      <c r="S5" s="3"/>
    </row>
    <row r="7" spans="2:19" ht="15.75" x14ac:dyDescent="0.25">
      <c r="B7" s="40" t="s">
        <v>463</v>
      </c>
      <c r="C7" s="40"/>
      <c r="D7" s="40"/>
      <c r="E7" s="40"/>
      <c r="F7" s="40"/>
      <c r="G7" s="40"/>
      <c r="H7" s="40"/>
      <c r="I7" s="40"/>
      <c r="J7" s="40"/>
      <c r="K7" s="40"/>
      <c r="L7" s="40"/>
      <c r="O7" s="40" t="s">
        <v>459</v>
      </c>
      <c r="P7" s="40"/>
      <c r="Q7" s="40"/>
      <c r="R7" s="40"/>
      <c r="S7" s="40"/>
    </row>
    <row r="9" spans="2:19" ht="18" customHeight="1" x14ac:dyDescent="0.25">
      <c r="B9" s="5"/>
      <c r="C9" s="6"/>
      <c r="D9" s="6"/>
      <c r="E9" s="36" t="s">
        <v>439</v>
      </c>
      <c r="F9" s="37"/>
      <c r="G9" s="38"/>
      <c r="H9" s="36" t="s">
        <v>438</v>
      </c>
      <c r="I9" s="37"/>
      <c r="J9" s="37"/>
      <c r="K9" s="38"/>
    </row>
    <row r="10" spans="2:19" ht="18" customHeight="1" x14ac:dyDescent="0.25">
      <c r="B10" s="7" t="s">
        <v>447</v>
      </c>
      <c r="C10" s="8" t="s">
        <v>435</v>
      </c>
      <c r="D10" s="8" t="s">
        <v>2</v>
      </c>
      <c r="E10" s="9" t="s">
        <v>443</v>
      </c>
      <c r="F10" s="9" t="s">
        <v>444</v>
      </c>
      <c r="G10" s="9" t="s">
        <v>446</v>
      </c>
      <c r="H10" s="9" t="s">
        <v>443</v>
      </c>
      <c r="I10" s="9" t="s">
        <v>445</v>
      </c>
      <c r="J10" s="9" t="s">
        <v>444</v>
      </c>
      <c r="K10" s="9" t="s">
        <v>446</v>
      </c>
      <c r="L10" s="10" t="s">
        <v>446</v>
      </c>
      <c r="M10" s="11"/>
      <c r="O10" s="7" t="s">
        <v>447</v>
      </c>
      <c r="P10" s="12" t="s">
        <v>2</v>
      </c>
      <c r="Q10" s="9" t="s">
        <v>439</v>
      </c>
      <c r="R10" s="9" t="s">
        <v>438</v>
      </c>
      <c r="S10" s="7" t="s">
        <v>446</v>
      </c>
    </row>
    <row r="11" spans="2:19" ht="18" customHeight="1" x14ac:dyDescent="0.25">
      <c r="B11" s="16" t="s">
        <v>440</v>
      </c>
      <c r="C11" s="17" t="str">
        <f>TEKMOVALCI!D67</f>
        <v>JANEZ  ADAMIČ</v>
      </c>
      <c r="D11" s="17" t="str">
        <f>TEKMOVALCI!E67</f>
        <v>ŠD NARODNI DOM</v>
      </c>
      <c r="E11" s="15">
        <v>15.2</v>
      </c>
      <c r="F11" s="15">
        <v>12.3</v>
      </c>
      <c r="G11" s="18">
        <f>SUM(E11,F11)</f>
        <v>27.5</v>
      </c>
      <c r="H11" s="15">
        <v>12.6</v>
      </c>
      <c r="I11" s="15">
        <v>15</v>
      </c>
      <c r="J11" s="15">
        <v>12.03</v>
      </c>
      <c r="K11" s="18">
        <f>SUM(H11,I11,J11)</f>
        <v>39.630000000000003</v>
      </c>
      <c r="L11" s="18">
        <f>SUM(G11,K11)</f>
        <v>67.13</v>
      </c>
      <c r="O11" s="16" t="s">
        <v>440</v>
      </c>
      <c r="P11" s="17" t="s">
        <v>143</v>
      </c>
      <c r="Q11" s="18">
        <f>SUM(LARGE(G18:G22,{1;2;3}))</f>
        <v>81.704999999999998</v>
      </c>
      <c r="R11" s="18">
        <f>SUM(LARGE(K18:K22,{1;2;3}))</f>
        <v>130.97500000000002</v>
      </c>
      <c r="S11" s="18">
        <f>SUM(Q11,R11)</f>
        <v>212.68</v>
      </c>
    </row>
    <row r="12" spans="2:19" ht="18" customHeight="1" x14ac:dyDescent="0.25">
      <c r="B12" s="16" t="s">
        <v>441</v>
      </c>
      <c r="C12" s="17" t="str">
        <f>TEKMOVALCI!D68</f>
        <v>ŽIGA AHČAN</v>
      </c>
      <c r="D12" s="17" t="str">
        <f>TEKMOVALCI!E68</f>
        <v>ŠK FLIPCAPRIS</v>
      </c>
      <c r="E12" s="15">
        <v>14.1</v>
      </c>
      <c r="F12" s="15">
        <v>11.2</v>
      </c>
      <c r="G12" s="18">
        <f>SUM(E12,F12)</f>
        <v>25.299999999999997</v>
      </c>
      <c r="H12" s="15">
        <v>14.8</v>
      </c>
      <c r="I12" s="15">
        <v>15</v>
      </c>
      <c r="J12" s="15">
        <v>12.07</v>
      </c>
      <c r="K12" s="18">
        <f t="shared" ref="K12:K75" si="0">SUM(H12,I12,J12)</f>
        <v>41.870000000000005</v>
      </c>
      <c r="L12" s="18">
        <f t="shared" ref="L12:L75" si="1">SUM(G12,K12)</f>
        <v>67.17</v>
      </c>
      <c r="O12" s="16" t="s">
        <v>441</v>
      </c>
      <c r="P12" s="17" t="s">
        <v>152</v>
      </c>
      <c r="Q12" s="18">
        <f>SUM(LARGE(G23:G27,{1;2;3}))</f>
        <v>66.325000000000003</v>
      </c>
      <c r="R12" s="18">
        <f>SUM(LARGE(K23:K27,{1;2;3}))</f>
        <v>118.705</v>
      </c>
      <c r="S12" s="18">
        <f t="shared" ref="S12:S22" si="2">SUM(Q12,R12)</f>
        <v>185.03</v>
      </c>
    </row>
    <row r="13" spans="2:19" ht="18" customHeight="1" x14ac:dyDescent="0.25">
      <c r="B13" s="16" t="s">
        <v>442</v>
      </c>
      <c r="C13" s="17" t="str">
        <f>TEKMOVALCI!D69</f>
        <v>MIHA BUČEK</v>
      </c>
      <c r="D13" s="17" t="str">
        <f>TEKMOVALCI!E69</f>
        <v>ŠD NARODNI DOM</v>
      </c>
      <c r="E13" s="15">
        <v>15.8</v>
      </c>
      <c r="F13" s="15">
        <v>12.135</v>
      </c>
      <c r="G13" s="18">
        <f t="shared" ref="G13:G75" si="3">SUM(E13,F13)</f>
        <v>27.935000000000002</v>
      </c>
      <c r="H13" s="15">
        <v>13.1</v>
      </c>
      <c r="I13" s="15">
        <v>15</v>
      </c>
      <c r="J13" s="15">
        <v>12.315</v>
      </c>
      <c r="K13" s="18">
        <f t="shared" si="0"/>
        <v>40.414999999999999</v>
      </c>
      <c r="L13" s="18">
        <f t="shared" si="1"/>
        <v>68.349999999999994</v>
      </c>
      <c r="O13" s="16" t="s">
        <v>442</v>
      </c>
      <c r="P13" s="17" t="s">
        <v>11</v>
      </c>
      <c r="Q13" s="18">
        <f>SUM(LARGE(G35:G37,{1;2;3}))</f>
        <v>50.594999999999999</v>
      </c>
      <c r="R13" s="18">
        <f>SUM(LARGE(K35:K37,{1;2;3}))</f>
        <v>91.995000000000005</v>
      </c>
      <c r="S13" s="18">
        <f t="shared" si="2"/>
        <v>142.59</v>
      </c>
    </row>
    <row r="14" spans="2:19" ht="18" customHeight="1" x14ac:dyDescent="0.25">
      <c r="B14" s="16" t="s">
        <v>477</v>
      </c>
      <c r="C14" s="17" t="str">
        <f>TEKMOVALCI!D70</f>
        <v>KRIS FLAJS</v>
      </c>
      <c r="D14" s="17" t="str">
        <f>TEKMOVALCI!E70</f>
        <v>ŠD MOSTE</v>
      </c>
      <c r="E14" s="15">
        <v>0</v>
      </c>
      <c r="F14" s="15">
        <v>0</v>
      </c>
      <c r="G14" s="18">
        <f t="shared" si="3"/>
        <v>0</v>
      </c>
      <c r="H14" s="15">
        <v>0</v>
      </c>
      <c r="I14" s="15">
        <v>0</v>
      </c>
      <c r="J14" s="15">
        <v>0</v>
      </c>
      <c r="K14" s="18">
        <f t="shared" si="0"/>
        <v>0</v>
      </c>
      <c r="L14" s="18">
        <f t="shared" si="1"/>
        <v>0</v>
      </c>
      <c r="O14" s="16" t="s">
        <v>477</v>
      </c>
      <c r="P14" s="17"/>
      <c r="Q14" s="18"/>
      <c r="R14" s="18"/>
      <c r="S14" s="18">
        <f t="shared" si="2"/>
        <v>0</v>
      </c>
    </row>
    <row r="15" spans="2:19" ht="18" customHeight="1" x14ac:dyDescent="0.25">
      <c r="B15" s="16" t="s">
        <v>478</v>
      </c>
      <c r="C15" s="17" t="str">
        <f>TEKMOVALCI!D71</f>
        <v>NEJC MAVEC</v>
      </c>
      <c r="D15" s="17" t="str">
        <f>TEKMOVALCI!E71</f>
        <v>ŠD MATRICA M&amp;S GYM</v>
      </c>
      <c r="E15" s="15">
        <v>16.100000000000001</v>
      </c>
      <c r="F15" s="15">
        <v>11.84</v>
      </c>
      <c r="G15" s="18">
        <f t="shared" si="3"/>
        <v>27.94</v>
      </c>
      <c r="H15" s="15">
        <v>13.8</v>
      </c>
      <c r="I15" s="15">
        <v>13</v>
      </c>
      <c r="J15" s="15">
        <v>11.24</v>
      </c>
      <c r="K15" s="18">
        <f t="shared" si="0"/>
        <v>38.04</v>
      </c>
      <c r="L15" s="18">
        <f t="shared" si="1"/>
        <v>65.98</v>
      </c>
      <c r="O15" s="16" t="s">
        <v>478</v>
      </c>
      <c r="P15" s="17"/>
      <c r="Q15" s="18"/>
      <c r="R15" s="18"/>
      <c r="S15" s="18">
        <f t="shared" si="2"/>
        <v>0</v>
      </c>
    </row>
    <row r="16" spans="2:19" ht="18" customHeight="1" x14ac:dyDescent="0.25">
      <c r="B16" s="16" t="s">
        <v>479</v>
      </c>
      <c r="C16" s="17" t="str">
        <f>TEKMOVALCI!D72</f>
        <v>TIAN MEH</v>
      </c>
      <c r="D16" s="17" t="str">
        <f>TEKMOVALCI!E72</f>
        <v>FREESTYLE SKI KLUB CELJE</v>
      </c>
      <c r="E16" s="15">
        <v>0</v>
      </c>
      <c r="F16" s="15">
        <v>0</v>
      </c>
      <c r="G16" s="18">
        <f t="shared" si="3"/>
        <v>0</v>
      </c>
      <c r="H16" s="15">
        <v>0</v>
      </c>
      <c r="I16" s="15">
        <v>0</v>
      </c>
      <c r="J16" s="15">
        <v>0</v>
      </c>
      <c r="K16" s="18">
        <f t="shared" si="0"/>
        <v>0</v>
      </c>
      <c r="L16" s="18">
        <f t="shared" si="1"/>
        <v>0</v>
      </c>
      <c r="O16" s="16" t="s">
        <v>479</v>
      </c>
      <c r="P16" s="17"/>
      <c r="Q16" s="18"/>
      <c r="R16" s="18"/>
      <c r="S16" s="18">
        <f t="shared" si="2"/>
        <v>0</v>
      </c>
    </row>
    <row r="17" spans="2:19" ht="18" customHeight="1" x14ac:dyDescent="0.25">
      <c r="B17" s="16" t="s">
        <v>480</v>
      </c>
      <c r="C17" s="17" t="str">
        <f>TEKMOVALCI!D73</f>
        <v>NIK  RAVNIHAR</v>
      </c>
      <c r="D17" s="17" t="str">
        <f>TEKMOVALCI!E73</f>
        <v>ŠD MATRICA M&amp;S GYM</v>
      </c>
      <c r="E17" s="15">
        <v>12.3</v>
      </c>
      <c r="F17" s="15">
        <v>10.355</v>
      </c>
      <c r="G17" s="18">
        <f t="shared" si="3"/>
        <v>22.655000000000001</v>
      </c>
      <c r="H17" s="15">
        <v>12.1</v>
      </c>
      <c r="I17" s="15">
        <v>15</v>
      </c>
      <c r="J17" s="15">
        <v>10.285</v>
      </c>
      <c r="K17" s="18">
        <f t="shared" si="0"/>
        <v>37.385000000000005</v>
      </c>
      <c r="L17" s="18">
        <f t="shared" si="1"/>
        <v>60.040000000000006</v>
      </c>
      <c r="O17" s="16" t="s">
        <v>480</v>
      </c>
      <c r="P17" s="17"/>
      <c r="Q17" s="18"/>
      <c r="R17" s="18"/>
      <c r="S17" s="18">
        <f t="shared" si="2"/>
        <v>0</v>
      </c>
    </row>
    <row r="18" spans="2:19" ht="18" customHeight="1" x14ac:dyDescent="0.25">
      <c r="B18" s="16" t="s">
        <v>481</v>
      </c>
      <c r="C18" s="17" t="str">
        <f>TEKMOVALCI!D74</f>
        <v>ANŽE ARČON</v>
      </c>
      <c r="D18" s="17" t="str">
        <f>TEKMOVALCI!E74</f>
        <v>ŠD PARTIZAN RENČE</v>
      </c>
      <c r="E18" s="15">
        <v>7.5</v>
      </c>
      <c r="F18" s="15">
        <v>4.7949999999999999</v>
      </c>
      <c r="G18" s="18">
        <f t="shared" si="3"/>
        <v>12.295</v>
      </c>
      <c r="H18" s="15">
        <v>13</v>
      </c>
      <c r="I18" s="15">
        <v>15</v>
      </c>
      <c r="J18" s="15">
        <v>10.64</v>
      </c>
      <c r="K18" s="18">
        <f t="shared" si="0"/>
        <v>38.64</v>
      </c>
      <c r="L18" s="18">
        <f t="shared" si="1"/>
        <v>50.935000000000002</v>
      </c>
      <c r="M18" s="23" t="s">
        <v>497</v>
      </c>
      <c r="O18" s="16" t="s">
        <v>481</v>
      </c>
      <c r="P18" s="17"/>
      <c r="Q18" s="18"/>
      <c r="R18" s="18"/>
      <c r="S18" s="18">
        <f t="shared" si="2"/>
        <v>0</v>
      </c>
    </row>
    <row r="19" spans="2:19" ht="18" customHeight="1" x14ac:dyDescent="0.25">
      <c r="B19" s="16" t="s">
        <v>482</v>
      </c>
      <c r="C19" s="17" t="str">
        <f>TEKMOVALCI!D75</f>
        <v>MATJAŽ COTIČ</v>
      </c>
      <c r="D19" s="17" t="str">
        <f>TEKMOVALCI!E75</f>
        <v>ŠD PARTIZAN RENČE</v>
      </c>
      <c r="E19" s="15">
        <v>16.8</v>
      </c>
      <c r="F19" s="15">
        <v>13.07</v>
      </c>
      <c r="G19" s="18">
        <f t="shared" si="3"/>
        <v>29.87</v>
      </c>
      <c r="H19" s="15">
        <v>17.3</v>
      </c>
      <c r="I19" s="15">
        <v>15</v>
      </c>
      <c r="J19" s="15">
        <v>13.53</v>
      </c>
      <c r="K19" s="18">
        <f t="shared" si="0"/>
        <v>45.83</v>
      </c>
      <c r="L19" s="18">
        <f t="shared" si="1"/>
        <v>75.7</v>
      </c>
      <c r="M19" s="23" t="s">
        <v>497</v>
      </c>
      <c r="O19" s="16" t="s">
        <v>482</v>
      </c>
      <c r="P19" s="17"/>
      <c r="Q19" s="18"/>
      <c r="R19" s="18"/>
      <c r="S19" s="18">
        <f t="shared" si="2"/>
        <v>0</v>
      </c>
    </row>
    <row r="20" spans="2:19" ht="18" customHeight="1" x14ac:dyDescent="0.25">
      <c r="B20" s="16" t="s">
        <v>483</v>
      </c>
      <c r="C20" s="17" t="str">
        <f>TEKMOVALCI!D76</f>
        <v>NACE PAVLICA</v>
      </c>
      <c r="D20" s="17" t="str">
        <f>TEKMOVALCI!E76</f>
        <v>ŠD PARTIZAN RENČE</v>
      </c>
      <c r="E20" s="15">
        <v>10</v>
      </c>
      <c r="F20" s="15">
        <v>7.6</v>
      </c>
      <c r="G20" s="18">
        <f t="shared" si="3"/>
        <v>17.600000000000001</v>
      </c>
      <c r="H20" s="15">
        <v>14.4</v>
      </c>
      <c r="I20" s="15">
        <v>15</v>
      </c>
      <c r="J20" s="15">
        <v>11.645</v>
      </c>
      <c r="K20" s="18">
        <f t="shared" si="0"/>
        <v>41.045000000000002</v>
      </c>
      <c r="L20" s="18">
        <f t="shared" si="1"/>
        <v>58.645000000000003</v>
      </c>
      <c r="M20" s="23" t="s">
        <v>497</v>
      </c>
      <c r="O20" s="16" t="s">
        <v>483</v>
      </c>
      <c r="P20" s="17"/>
      <c r="Q20" s="18"/>
      <c r="R20" s="18"/>
      <c r="S20" s="18">
        <f t="shared" si="2"/>
        <v>0</v>
      </c>
    </row>
    <row r="21" spans="2:19" ht="18" customHeight="1" x14ac:dyDescent="0.25">
      <c r="B21" s="16" t="s">
        <v>484</v>
      </c>
      <c r="C21" s="17" t="str">
        <f>TEKMOVALCI!D77</f>
        <v>PETER SAKSIDA</v>
      </c>
      <c r="D21" s="17" t="str">
        <f>TEKMOVALCI!E77</f>
        <v>ŠD PARTIZAN RENČE</v>
      </c>
      <c r="E21" s="15">
        <v>13.2</v>
      </c>
      <c r="F21" s="15">
        <v>10.895</v>
      </c>
      <c r="G21" s="18">
        <f t="shared" si="3"/>
        <v>24.094999999999999</v>
      </c>
      <c r="H21" s="15">
        <v>13.7</v>
      </c>
      <c r="I21" s="15">
        <v>15</v>
      </c>
      <c r="J21" s="15">
        <v>11.71</v>
      </c>
      <c r="K21" s="18">
        <f t="shared" si="0"/>
        <v>40.409999999999997</v>
      </c>
      <c r="L21" s="18">
        <f t="shared" si="1"/>
        <v>64.504999999999995</v>
      </c>
      <c r="M21" s="23" t="s">
        <v>497</v>
      </c>
      <c r="O21" s="16" t="s">
        <v>484</v>
      </c>
      <c r="P21" s="17"/>
      <c r="Q21" s="18"/>
      <c r="R21" s="18"/>
      <c r="S21" s="18">
        <f t="shared" si="2"/>
        <v>0</v>
      </c>
    </row>
    <row r="22" spans="2:19" ht="18" customHeight="1" x14ac:dyDescent="0.25">
      <c r="B22" s="16" t="s">
        <v>485</v>
      </c>
      <c r="C22" s="17" t="str">
        <f>TEKMOVALCI!D78</f>
        <v>ŽAN ZORN</v>
      </c>
      <c r="D22" s="17" t="str">
        <f>TEKMOVALCI!E78</f>
        <v>ŠD PARTIZAN RENČE</v>
      </c>
      <c r="E22" s="15">
        <v>14.9</v>
      </c>
      <c r="F22" s="15">
        <v>12.84</v>
      </c>
      <c r="G22" s="18">
        <f t="shared" si="3"/>
        <v>27.740000000000002</v>
      </c>
      <c r="H22" s="15">
        <v>15.6</v>
      </c>
      <c r="I22" s="15">
        <v>15</v>
      </c>
      <c r="J22" s="15">
        <v>13.5</v>
      </c>
      <c r="K22" s="18">
        <f t="shared" si="0"/>
        <v>44.1</v>
      </c>
      <c r="L22" s="18">
        <f t="shared" si="1"/>
        <v>71.84</v>
      </c>
      <c r="M22" s="23" t="s">
        <v>497</v>
      </c>
      <c r="O22" s="16" t="s">
        <v>485</v>
      </c>
      <c r="P22" s="17"/>
      <c r="Q22" s="18"/>
      <c r="R22" s="18"/>
      <c r="S22" s="18">
        <f t="shared" si="2"/>
        <v>0</v>
      </c>
    </row>
    <row r="23" spans="2:19" ht="18" customHeight="1" x14ac:dyDescent="0.25">
      <c r="B23" s="16" t="s">
        <v>486</v>
      </c>
      <c r="C23" s="17" t="str">
        <f>TEKMOVALCI!D79</f>
        <v>ROK ČEBRON</v>
      </c>
      <c r="D23" s="17" t="str">
        <f>TEKMOVALCI!E79</f>
        <v>ŠD PARTIZAN RENČE</v>
      </c>
      <c r="E23" s="15">
        <v>10</v>
      </c>
      <c r="F23" s="15">
        <v>8.6649999999999991</v>
      </c>
      <c r="G23" s="18">
        <f t="shared" si="3"/>
        <v>18.664999999999999</v>
      </c>
      <c r="H23" s="15">
        <v>14.1</v>
      </c>
      <c r="I23" s="15">
        <v>15</v>
      </c>
      <c r="J23" s="15">
        <v>11.42</v>
      </c>
      <c r="K23" s="18">
        <f t="shared" si="0"/>
        <v>40.520000000000003</v>
      </c>
      <c r="L23" s="18">
        <f t="shared" si="1"/>
        <v>59.185000000000002</v>
      </c>
      <c r="M23" s="23" t="s">
        <v>498</v>
      </c>
    </row>
    <row r="24" spans="2:19" ht="18" customHeight="1" x14ac:dyDescent="0.25">
      <c r="B24" s="16" t="s">
        <v>487</v>
      </c>
      <c r="C24" s="17" t="str">
        <f>TEKMOVALCI!D80</f>
        <v>ŽIGA PAVLICA</v>
      </c>
      <c r="D24" s="17" t="str">
        <f>TEKMOVALCI!E80</f>
        <v>ŠD PARTIZAN RENČE</v>
      </c>
      <c r="E24" s="15">
        <v>0</v>
      </c>
      <c r="F24" s="15">
        <v>0</v>
      </c>
      <c r="G24" s="18">
        <f t="shared" si="3"/>
        <v>0</v>
      </c>
      <c r="H24" s="15">
        <v>0</v>
      </c>
      <c r="I24" s="15">
        <v>0</v>
      </c>
      <c r="J24" s="15">
        <v>0</v>
      </c>
      <c r="K24" s="18">
        <f t="shared" si="0"/>
        <v>0</v>
      </c>
      <c r="L24" s="18">
        <f t="shared" si="1"/>
        <v>0</v>
      </c>
      <c r="M24" s="23" t="s">
        <v>498</v>
      </c>
    </row>
    <row r="25" spans="2:19" ht="18" customHeight="1" x14ac:dyDescent="0.25">
      <c r="B25" s="16" t="s">
        <v>488</v>
      </c>
      <c r="C25" s="17" t="str">
        <f>TEKMOVALCI!D81</f>
        <v>BLAŽ PETARIN</v>
      </c>
      <c r="D25" s="17" t="str">
        <f>TEKMOVALCI!E81</f>
        <v>ŠD PARTIZAN RENČE</v>
      </c>
      <c r="E25" s="15">
        <v>4.8</v>
      </c>
      <c r="F25" s="15">
        <v>4.8250000000000002</v>
      </c>
      <c r="G25" s="18">
        <f t="shared" si="3"/>
        <v>9.625</v>
      </c>
      <c r="H25" s="15">
        <v>9.4</v>
      </c>
      <c r="I25" s="15">
        <v>15</v>
      </c>
      <c r="J25" s="15">
        <v>10.175000000000001</v>
      </c>
      <c r="K25" s="18">
        <f t="shared" si="0"/>
        <v>34.575000000000003</v>
      </c>
      <c r="L25" s="18">
        <f t="shared" si="1"/>
        <v>44.2</v>
      </c>
      <c r="M25" s="23" t="s">
        <v>498</v>
      </c>
    </row>
    <row r="26" spans="2:19" ht="18" customHeight="1" x14ac:dyDescent="0.25">
      <c r="B26" s="16" t="s">
        <v>489</v>
      </c>
      <c r="C26" s="17" t="str">
        <f>TEKMOVALCI!D82</f>
        <v>ŽIGA PETARIN</v>
      </c>
      <c r="D26" s="17" t="str">
        <f>TEKMOVALCI!E82</f>
        <v>ŠD PARTIZAN RENČE</v>
      </c>
      <c r="E26" s="15">
        <v>12.3</v>
      </c>
      <c r="F26" s="15">
        <v>10.55</v>
      </c>
      <c r="G26" s="18">
        <f t="shared" si="3"/>
        <v>22.85</v>
      </c>
      <c r="H26" s="15">
        <v>12.8</v>
      </c>
      <c r="I26" s="15">
        <v>15</v>
      </c>
      <c r="J26" s="15">
        <v>10.685</v>
      </c>
      <c r="K26" s="18">
        <f t="shared" si="0"/>
        <v>38.484999999999999</v>
      </c>
      <c r="L26" s="18">
        <f t="shared" si="1"/>
        <v>61.335000000000001</v>
      </c>
      <c r="M26" s="23" t="s">
        <v>498</v>
      </c>
    </row>
    <row r="27" spans="2:19" ht="18" customHeight="1" x14ac:dyDescent="0.25">
      <c r="B27" s="16" t="s">
        <v>490</v>
      </c>
      <c r="C27" s="17" t="str">
        <f>TEKMOVALCI!D83</f>
        <v>JANI SLEJKO</v>
      </c>
      <c r="D27" s="17" t="str">
        <f>TEKMOVALCI!E83</f>
        <v>ŠD PARTIZAN RENČE</v>
      </c>
      <c r="E27" s="15">
        <v>13.4</v>
      </c>
      <c r="F27" s="15">
        <v>11.41</v>
      </c>
      <c r="G27" s="18">
        <f t="shared" si="3"/>
        <v>24.810000000000002</v>
      </c>
      <c r="H27" s="15">
        <v>12.9</v>
      </c>
      <c r="I27" s="15">
        <v>15</v>
      </c>
      <c r="J27" s="15">
        <v>11.8</v>
      </c>
      <c r="K27" s="18">
        <f t="shared" si="0"/>
        <v>39.700000000000003</v>
      </c>
      <c r="L27" s="18">
        <f t="shared" si="1"/>
        <v>64.510000000000005</v>
      </c>
      <c r="M27" s="23" t="s">
        <v>498</v>
      </c>
    </row>
    <row r="28" spans="2:19" ht="18" customHeight="1" x14ac:dyDescent="0.25">
      <c r="B28" s="16" t="s">
        <v>491</v>
      </c>
      <c r="C28" s="17" t="str">
        <f>TEKMOVALCI!D278</f>
        <v>Martin Podobnik</v>
      </c>
      <c r="D28" s="17" t="str">
        <f>TEKMOVALCI!E278</f>
        <v>ŠD MATRICA M&amp;S GYM</v>
      </c>
      <c r="E28" s="15">
        <v>0</v>
      </c>
      <c r="F28" s="15">
        <v>0</v>
      </c>
      <c r="G28" s="18">
        <f t="shared" si="3"/>
        <v>0</v>
      </c>
      <c r="H28" s="15">
        <v>5.0999999999999996</v>
      </c>
      <c r="I28" s="15">
        <v>7</v>
      </c>
      <c r="J28" s="15">
        <v>4.47</v>
      </c>
      <c r="K28" s="18">
        <f t="shared" si="0"/>
        <v>16.57</v>
      </c>
      <c r="L28" s="18">
        <f t="shared" si="1"/>
        <v>16.57</v>
      </c>
    </row>
    <row r="29" spans="2:19" ht="18" customHeight="1" x14ac:dyDescent="0.25">
      <c r="B29" s="16" t="s">
        <v>492</v>
      </c>
      <c r="C29" s="17"/>
      <c r="D29" s="17"/>
      <c r="E29" s="15"/>
      <c r="F29" s="15"/>
      <c r="G29" s="18">
        <f t="shared" si="3"/>
        <v>0</v>
      </c>
      <c r="H29" s="15"/>
      <c r="I29" s="15"/>
      <c r="J29" s="15"/>
      <c r="K29" s="18">
        <f t="shared" si="0"/>
        <v>0</v>
      </c>
      <c r="L29" s="18">
        <f t="shared" si="1"/>
        <v>0</v>
      </c>
    </row>
    <row r="30" spans="2:19" ht="18" customHeight="1" x14ac:dyDescent="0.25">
      <c r="B30" s="16" t="s">
        <v>493</v>
      </c>
      <c r="C30" s="17"/>
      <c r="D30" s="17"/>
      <c r="E30" s="15"/>
      <c r="F30" s="15"/>
      <c r="G30" s="18">
        <f t="shared" si="3"/>
        <v>0</v>
      </c>
      <c r="H30" s="15"/>
      <c r="I30" s="15"/>
      <c r="J30" s="15"/>
      <c r="K30" s="18">
        <f t="shared" si="0"/>
        <v>0</v>
      </c>
      <c r="L30" s="18">
        <f t="shared" si="1"/>
        <v>0</v>
      </c>
    </row>
    <row r="31" spans="2:19" ht="18" customHeight="1" x14ac:dyDescent="0.25">
      <c r="B31" s="16" t="s">
        <v>494</v>
      </c>
      <c r="C31" s="17"/>
      <c r="D31" s="17"/>
      <c r="E31" s="15"/>
      <c r="F31" s="15"/>
      <c r="G31" s="18">
        <f t="shared" si="3"/>
        <v>0</v>
      </c>
      <c r="H31" s="15"/>
      <c r="I31" s="15"/>
      <c r="J31" s="15"/>
      <c r="K31" s="18">
        <f t="shared" si="0"/>
        <v>0</v>
      </c>
      <c r="L31" s="18">
        <f t="shared" si="1"/>
        <v>0</v>
      </c>
    </row>
    <row r="32" spans="2:19" ht="18" customHeight="1" x14ac:dyDescent="0.25">
      <c r="B32" s="16" t="s">
        <v>495</v>
      </c>
      <c r="C32" s="17"/>
      <c r="D32" s="17"/>
      <c r="E32" s="15"/>
      <c r="F32" s="15"/>
      <c r="G32" s="18">
        <f t="shared" si="3"/>
        <v>0</v>
      </c>
      <c r="H32" s="15"/>
      <c r="I32" s="15"/>
      <c r="J32" s="15"/>
      <c r="K32" s="18">
        <f t="shared" si="0"/>
        <v>0</v>
      </c>
      <c r="L32" s="18">
        <f t="shared" si="1"/>
        <v>0</v>
      </c>
    </row>
    <row r="33" spans="2:12" ht="18" customHeight="1" x14ac:dyDescent="0.25">
      <c r="B33" s="16" t="s">
        <v>500</v>
      </c>
      <c r="C33" s="17"/>
      <c r="D33" s="17"/>
      <c r="E33" s="15"/>
      <c r="F33" s="15"/>
      <c r="G33" s="18">
        <f t="shared" si="3"/>
        <v>0</v>
      </c>
      <c r="H33" s="15"/>
      <c r="I33" s="15"/>
      <c r="J33" s="15"/>
      <c r="K33" s="18">
        <f t="shared" si="0"/>
        <v>0</v>
      </c>
      <c r="L33" s="18">
        <f t="shared" si="1"/>
        <v>0</v>
      </c>
    </row>
    <row r="34" spans="2:12" ht="18" customHeight="1" x14ac:dyDescent="0.25">
      <c r="B34" s="16" t="s">
        <v>501</v>
      </c>
      <c r="C34" s="17"/>
      <c r="D34" s="17"/>
      <c r="E34" s="15"/>
      <c r="F34" s="15"/>
      <c r="G34" s="18">
        <f t="shared" si="3"/>
        <v>0</v>
      </c>
      <c r="H34" s="15"/>
      <c r="I34" s="15"/>
      <c r="J34" s="15"/>
      <c r="K34" s="18">
        <f t="shared" si="0"/>
        <v>0</v>
      </c>
      <c r="L34" s="18">
        <f t="shared" si="1"/>
        <v>0</v>
      </c>
    </row>
    <row r="35" spans="2:12" ht="18" customHeight="1" x14ac:dyDescent="0.25">
      <c r="B35" s="16" t="s">
        <v>502</v>
      </c>
      <c r="C35" s="17" t="s">
        <v>796</v>
      </c>
      <c r="D35" s="17" t="s">
        <v>11</v>
      </c>
      <c r="E35" s="15">
        <v>16.100000000000001</v>
      </c>
      <c r="F35" s="15">
        <v>11.84</v>
      </c>
      <c r="G35" s="18">
        <v>27.94</v>
      </c>
      <c r="H35" s="15">
        <v>13.8</v>
      </c>
      <c r="I35" s="15">
        <v>13</v>
      </c>
      <c r="J35" s="15">
        <v>11.24</v>
      </c>
      <c r="K35" s="18">
        <v>38.04</v>
      </c>
      <c r="L35" s="18">
        <v>65.98</v>
      </c>
    </row>
    <row r="36" spans="2:12" ht="18" customHeight="1" x14ac:dyDescent="0.25">
      <c r="B36" s="16" t="s">
        <v>503</v>
      </c>
      <c r="C36" s="17" t="s">
        <v>798</v>
      </c>
      <c r="D36" s="17" t="s">
        <v>11</v>
      </c>
      <c r="E36" s="15">
        <v>12.3</v>
      </c>
      <c r="F36" s="15">
        <v>10.355</v>
      </c>
      <c r="G36" s="18">
        <v>22.655000000000001</v>
      </c>
      <c r="H36" s="15">
        <v>12.1</v>
      </c>
      <c r="I36" s="15">
        <v>15</v>
      </c>
      <c r="J36" s="15">
        <v>10.285</v>
      </c>
      <c r="K36" s="18">
        <v>37.385000000000005</v>
      </c>
      <c r="L36" s="18">
        <v>60.040000000000006</v>
      </c>
    </row>
    <row r="37" spans="2:12" ht="18" customHeight="1" x14ac:dyDescent="0.25">
      <c r="B37" s="16" t="s">
        <v>504</v>
      </c>
      <c r="C37" s="17" t="s">
        <v>809</v>
      </c>
      <c r="D37" s="17" t="s">
        <v>11</v>
      </c>
      <c r="E37" s="15">
        <v>0</v>
      </c>
      <c r="F37" s="15">
        <v>0</v>
      </c>
      <c r="G37" s="18">
        <v>0</v>
      </c>
      <c r="H37" s="15">
        <v>5.0999999999999996</v>
      </c>
      <c r="I37" s="15">
        <v>7</v>
      </c>
      <c r="J37" s="15">
        <v>4.47</v>
      </c>
      <c r="K37" s="18">
        <v>16.57</v>
      </c>
      <c r="L37" s="18">
        <v>16.57</v>
      </c>
    </row>
    <row r="38" spans="2:12" ht="18" customHeight="1" x14ac:dyDescent="0.25">
      <c r="B38" s="16" t="s">
        <v>505</v>
      </c>
      <c r="C38" s="17"/>
      <c r="D38" s="17"/>
      <c r="E38" s="15"/>
      <c r="F38" s="15"/>
      <c r="G38" s="18">
        <f t="shared" si="3"/>
        <v>0</v>
      </c>
      <c r="H38" s="15"/>
      <c r="I38" s="15"/>
      <c r="J38" s="15"/>
      <c r="K38" s="18">
        <f t="shared" si="0"/>
        <v>0</v>
      </c>
      <c r="L38" s="18">
        <f t="shared" si="1"/>
        <v>0</v>
      </c>
    </row>
    <row r="39" spans="2:12" ht="18" customHeight="1" x14ac:dyDescent="0.25">
      <c r="B39" s="16" t="s">
        <v>506</v>
      </c>
      <c r="C39" s="17"/>
      <c r="D39" s="17"/>
      <c r="E39" s="15"/>
      <c r="F39" s="15"/>
      <c r="G39" s="18">
        <f t="shared" si="3"/>
        <v>0</v>
      </c>
      <c r="H39" s="15"/>
      <c r="I39" s="15"/>
      <c r="J39" s="15"/>
      <c r="K39" s="18">
        <f t="shared" si="0"/>
        <v>0</v>
      </c>
      <c r="L39" s="18">
        <f t="shared" si="1"/>
        <v>0</v>
      </c>
    </row>
    <row r="40" spans="2:12" ht="18" customHeight="1" x14ac:dyDescent="0.25">
      <c r="B40" s="16" t="s">
        <v>507</v>
      </c>
      <c r="C40" s="17"/>
      <c r="D40" s="17"/>
      <c r="E40" s="15"/>
      <c r="F40" s="15"/>
      <c r="G40" s="18">
        <f t="shared" si="3"/>
        <v>0</v>
      </c>
      <c r="H40" s="15"/>
      <c r="I40" s="15"/>
      <c r="J40" s="15"/>
      <c r="K40" s="18">
        <f t="shared" si="0"/>
        <v>0</v>
      </c>
      <c r="L40" s="18">
        <f t="shared" si="1"/>
        <v>0</v>
      </c>
    </row>
    <row r="41" spans="2:12" ht="18" customHeight="1" x14ac:dyDescent="0.25">
      <c r="B41" s="16" t="s">
        <v>508</v>
      </c>
      <c r="C41" s="17"/>
      <c r="D41" s="17"/>
      <c r="E41" s="15"/>
      <c r="F41" s="15"/>
      <c r="G41" s="18">
        <f t="shared" si="3"/>
        <v>0</v>
      </c>
      <c r="H41" s="15"/>
      <c r="I41" s="15"/>
      <c r="J41" s="15"/>
      <c r="K41" s="18">
        <f t="shared" si="0"/>
        <v>0</v>
      </c>
      <c r="L41" s="18">
        <f t="shared" si="1"/>
        <v>0</v>
      </c>
    </row>
    <row r="42" spans="2:12" ht="18" customHeight="1" x14ac:dyDescent="0.25">
      <c r="B42" s="16" t="s">
        <v>509</v>
      </c>
      <c r="C42" s="17"/>
      <c r="D42" s="17"/>
      <c r="E42" s="15"/>
      <c r="F42" s="15"/>
      <c r="G42" s="18">
        <f t="shared" si="3"/>
        <v>0</v>
      </c>
      <c r="H42" s="15"/>
      <c r="I42" s="15"/>
      <c r="J42" s="15"/>
      <c r="K42" s="18">
        <f t="shared" si="0"/>
        <v>0</v>
      </c>
      <c r="L42" s="18">
        <f t="shared" si="1"/>
        <v>0</v>
      </c>
    </row>
    <row r="43" spans="2:12" ht="18" customHeight="1" x14ac:dyDescent="0.25">
      <c r="B43" s="16" t="s">
        <v>510</v>
      </c>
      <c r="C43" s="17"/>
      <c r="D43" s="17"/>
      <c r="E43" s="15"/>
      <c r="F43" s="15"/>
      <c r="G43" s="18">
        <f t="shared" si="3"/>
        <v>0</v>
      </c>
      <c r="H43" s="15"/>
      <c r="I43" s="15"/>
      <c r="J43" s="15"/>
      <c r="K43" s="18">
        <f t="shared" si="0"/>
        <v>0</v>
      </c>
      <c r="L43" s="18">
        <f t="shared" si="1"/>
        <v>0</v>
      </c>
    </row>
    <row r="44" spans="2:12" ht="18" customHeight="1" x14ac:dyDescent="0.25">
      <c r="B44" s="16" t="s">
        <v>511</v>
      </c>
      <c r="C44" s="17"/>
      <c r="D44" s="17"/>
      <c r="E44" s="15"/>
      <c r="F44" s="15"/>
      <c r="G44" s="18">
        <f t="shared" si="3"/>
        <v>0</v>
      </c>
      <c r="H44" s="15"/>
      <c r="I44" s="15"/>
      <c r="J44" s="15"/>
      <c r="K44" s="18">
        <f t="shared" si="0"/>
        <v>0</v>
      </c>
      <c r="L44" s="18">
        <f t="shared" si="1"/>
        <v>0</v>
      </c>
    </row>
    <row r="45" spans="2:12" ht="18" customHeight="1" x14ac:dyDescent="0.25">
      <c r="B45" s="16" t="s">
        <v>512</v>
      </c>
      <c r="C45" s="17"/>
      <c r="D45" s="17"/>
      <c r="E45" s="15"/>
      <c r="F45" s="15"/>
      <c r="G45" s="18">
        <f t="shared" si="3"/>
        <v>0</v>
      </c>
      <c r="H45" s="15"/>
      <c r="I45" s="15"/>
      <c r="J45" s="15"/>
      <c r="K45" s="18">
        <f t="shared" si="0"/>
        <v>0</v>
      </c>
      <c r="L45" s="18">
        <f t="shared" si="1"/>
        <v>0</v>
      </c>
    </row>
    <row r="46" spans="2:12" ht="18" customHeight="1" x14ac:dyDescent="0.25">
      <c r="B46" s="16" t="s">
        <v>513</v>
      </c>
      <c r="C46" s="17"/>
      <c r="D46" s="17"/>
      <c r="E46" s="15"/>
      <c r="F46" s="15"/>
      <c r="G46" s="18">
        <f t="shared" si="3"/>
        <v>0</v>
      </c>
      <c r="H46" s="15"/>
      <c r="I46" s="15"/>
      <c r="J46" s="15"/>
      <c r="K46" s="18">
        <f t="shared" si="0"/>
        <v>0</v>
      </c>
      <c r="L46" s="18">
        <f t="shared" si="1"/>
        <v>0</v>
      </c>
    </row>
    <row r="47" spans="2:12" ht="18" customHeight="1" x14ac:dyDescent="0.25">
      <c r="B47" s="16" t="s">
        <v>514</v>
      </c>
      <c r="C47" s="17"/>
      <c r="D47" s="17"/>
      <c r="E47" s="15"/>
      <c r="F47" s="15"/>
      <c r="G47" s="18">
        <f t="shared" si="3"/>
        <v>0</v>
      </c>
      <c r="H47" s="15"/>
      <c r="I47" s="15"/>
      <c r="J47" s="15"/>
      <c r="K47" s="18">
        <f t="shared" si="0"/>
        <v>0</v>
      </c>
      <c r="L47" s="18">
        <f t="shared" si="1"/>
        <v>0</v>
      </c>
    </row>
    <row r="48" spans="2:12" ht="18" customHeight="1" x14ac:dyDescent="0.25">
      <c r="B48" s="16" t="s">
        <v>515</v>
      </c>
      <c r="C48" s="17"/>
      <c r="D48" s="17"/>
      <c r="E48" s="15"/>
      <c r="F48" s="15"/>
      <c r="G48" s="18">
        <f t="shared" si="3"/>
        <v>0</v>
      </c>
      <c r="H48" s="15"/>
      <c r="I48" s="15"/>
      <c r="J48" s="15"/>
      <c r="K48" s="18">
        <f t="shared" si="0"/>
        <v>0</v>
      </c>
      <c r="L48" s="18">
        <f t="shared" si="1"/>
        <v>0</v>
      </c>
    </row>
    <row r="49" spans="2:12" ht="18" customHeight="1" x14ac:dyDescent="0.25">
      <c r="B49" s="16" t="s">
        <v>516</v>
      </c>
      <c r="C49" s="17"/>
      <c r="D49" s="17"/>
      <c r="E49" s="15"/>
      <c r="F49" s="15"/>
      <c r="G49" s="18">
        <f t="shared" si="3"/>
        <v>0</v>
      </c>
      <c r="H49" s="15"/>
      <c r="I49" s="15"/>
      <c r="J49" s="15"/>
      <c r="K49" s="18">
        <f t="shared" si="0"/>
        <v>0</v>
      </c>
      <c r="L49" s="18">
        <f t="shared" si="1"/>
        <v>0</v>
      </c>
    </row>
    <row r="50" spans="2:12" ht="18" customHeight="1" x14ac:dyDescent="0.25">
      <c r="B50" s="16" t="s">
        <v>517</v>
      </c>
      <c r="C50" s="17"/>
      <c r="D50" s="17"/>
      <c r="E50" s="15"/>
      <c r="F50" s="15"/>
      <c r="G50" s="18">
        <f t="shared" si="3"/>
        <v>0</v>
      </c>
      <c r="H50" s="15"/>
      <c r="I50" s="15"/>
      <c r="J50" s="15"/>
      <c r="K50" s="18">
        <f t="shared" si="0"/>
        <v>0</v>
      </c>
      <c r="L50" s="18">
        <f t="shared" si="1"/>
        <v>0</v>
      </c>
    </row>
    <row r="51" spans="2:12" ht="18" customHeight="1" x14ac:dyDescent="0.25">
      <c r="B51" s="16" t="s">
        <v>518</v>
      </c>
      <c r="C51" s="17"/>
      <c r="D51" s="17"/>
      <c r="E51" s="15"/>
      <c r="F51" s="15"/>
      <c r="G51" s="18">
        <f t="shared" si="3"/>
        <v>0</v>
      </c>
      <c r="H51" s="15"/>
      <c r="I51" s="15"/>
      <c r="J51" s="15"/>
      <c r="K51" s="18">
        <f t="shared" si="0"/>
        <v>0</v>
      </c>
      <c r="L51" s="18">
        <f t="shared" si="1"/>
        <v>0</v>
      </c>
    </row>
    <row r="52" spans="2:12" ht="18" customHeight="1" x14ac:dyDescent="0.25">
      <c r="B52" s="16" t="s">
        <v>519</v>
      </c>
      <c r="C52" s="17"/>
      <c r="D52" s="17"/>
      <c r="E52" s="15"/>
      <c r="F52" s="15"/>
      <c r="G52" s="18">
        <f t="shared" si="3"/>
        <v>0</v>
      </c>
      <c r="H52" s="15"/>
      <c r="I52" s="15"/>
      <c r="J52" s="15"/>
      <c r="K52" s="18">
        <f t="shared" si="0"/>
        <v>0</v>
      </c>
      <c r="L52" s="18">
        <f t="shared" si="1"/>
        <v>0</v>
      </c>
    </row>
    <row r="53" spans="2:12" ht="18" customHeight="1" x14ac:dyDescent="0.25">
      <c r="B53" s="16" t="s">
        <v>520</v>
      </c>
      <c r="C53" s="17"/>
      <c r="D53" s="17"/>
      <c r="E53" s="15"/>
      <c r="F53" s="15"/>
      <c r="G53" s="18">
        <f t="shared" si="3"/>
        <v>0</v>
      </c>
      <c r="H53" s="15"/>
      <c r="I53" s="15"/>
      <c r="J53" s="15"/>
      <c r="K53" s="18">
        <f t="shared" si="0"/>
        <v>0</v>
      </c>
      <c r="L53" s="18">
        <f t="shared" si="1"/>
        <v>0</v>
      </c>
    </row>
    <row r="54" spans="2:12" ht="18" customHeight="1" x14ac:dyDescent="0.25">
      <c r="B54" s="16" t="s">
        <v>521</v>
      </c>
      <c r="C54" s="17"/>
      <c r="D54" s="17"/>
      <c r="E54" s="15"/>
      <c r="F54" s="15"/>
      <c r="G54" s="18">
        <f t="shared" si="3"/>
        <v>0</v>
      </c>
      <c r="H54" s="15"/>
      <c r="I54" s="15"/>
      <c r="J54" s="15"/>
      <c r="K54" s="18">
        <f t="shared" si="0"/>
        <v>0</v>
      </c>
      <c r="L54" s="18">
        <f t="shared" si="1"/>
        <v>0</v>
      </c>
    </row>
    <row r="55" spans="2:12" ht="18" customHeight="1" x14ac:dyDescent="0.25">
      <c r="B55" s="16" t="s">
        <v>522</v>
      </c>
      <c r="C55" s="17"/>
      <c r="D55" s="17"/>
      <c r="E55" s="15"/>
      <c r="F55" s="15"/>
      <c r="G55" s="18">
        <f t="shared" si="3"/>
        <v>0</v>
      </c>
      <c r="H55" s="15"/>
      <c r="I55" s="15"/>
      <c r="J55" s="15"/>
      <c r="K55" s="18">
        <f t="shared" si="0"/>
        <v>0</v>
      </c>
      <c r="L55" s="18">
        <f t="shared" si="1"/>
        <v>0</v>
      </c>
    </row>
    <row r="56" spans="2:12" ht="18" customHeight="1" x14ac:dyDescent="0.25">
      <c r="B56" s="16" t="s">
        <v>523</v>
      </c>
      <c r="C56" s="17"/>
      <c r="D56" s="17"/>
      <c r="E56" s="15"/>
      <c r="F56" s="15"/>
      <c r="G56" s="18">
        <f t="shared" si="3"/>
        <v>0</v>
      </c>
      <c r="H56" s="15"/>
      <c r="I56" s="15"/>
      <c r="J56" s="15"/>
      <c r="K56" s="18">
        <f t="shared" si="0"/>
        <v>0</v>
      </c>
      <c r="L56" s="18">
        <f t="shared" si="1"/>
        <v>0</v>
      </c>
    </row>
    <row r="57" spans="2:12" ht="18" customHeight="1" x14ac:dyDescent="0.25">
      <c r="B57" s="16" t="s">
        <v>524</v>
      </c>
      <c r="C57" s="17"/>
      <c r="D57" s="17"/>
      <c r="E57" s="15"/>
      <c r="F57" s="15"/>
      <c r="G57" s="18">
        <f t="shared" si="3"/>
        <v>0</v>
      </c>
      <c r="H57" s="15"/>
      <c r="I57" s="15"/>
      <c r="J57" s="15"/>
      <c r="K57" s="18">
        <f t="shared" si="0"/>
        <v>0</v>
      </c>
      <c r="L57" s="18">
        <f t="shared" si="1"/>
        <v>0</v>
      </c>
    </row>
    <row r="58" spans="2:12" ht="18" customHeight="1" x14ac:dyDescent="0.25">
      <c r="B58" s="16" t="s">
        <v>525</v>
      </c>
      <c r="C58" s="17"/>
      <c r="D58" s="17"/>
      <c r="E58" s="15"/>
      <c r="F58" s="15"/>
      <c r="G58" s="18">
        <f t="shared" si="3"/>
        <v>0</v>
      </c>
      <c r="H58" s="15"/>
      <c r="I58" s="15"/>
      <c r="J58" s="15"/>
      <c r="K58" s="18">
        <f t="shared" si="0"/>
        <v>0</v>
      </c>
      <c r="L58" s="18">
        <f t="shared" si="1"/>
        <v>0</v>
      </c>
    </row>
    <row r="59" spans="2:12" ht="18" customHeight="1" x14ac:dyDescent="0.25">
      <c r="B59" s="16" t="s">
        <v>526</v>
      </c>
      <c r="C59" s="17"/>
      <c r="D59" s="17"/>
      <c r="E59" s="15"/>
      <c r="F59" s="15"/>
      <c r="G59" s="18">
        <f t="shared" si="3"/>
        <v>0</v>
      </c>
      <c r="H59" s="15"/>
      <c r="I59" s="15"/>
      <c r="J59" s="15"/>
      <c r="K59" s="18">
        <f t="shared" si="0"/>
        <v>0</v>
      </c>
      <c r="L59" s="18">
        <f t="shared" si="1"/>
        <v>0</v>
      </c>
    </row>
    <row r="60" spans="2:12" ht="18" customHeight="1" x14ac:dyDescent="0.25">
      <c r="B60" s="16" t="s">
        <v>530</v>
      </c>
      <c r="C60" s="17"/>
      <c r="D60" s="17"/>
      <c r="E60" s="15"/>
      <c r="F60" s="15"/>
      <c r="G60" s="18">
        <f t="shared" si="3"/>
        <v>0</v>
      </c>
      <c r="H60" s="15"/>
      <c r="I60" s="15"/>
      <c r="J60" s="15"/>
      <c r="K60" s="18">
        <f t="shared" si="0"/>
        <v>0</v>
      </c>
      <c r="L60" s="18">
        <f t="shared" si="1"/>
        <v>0</v>
      </c>
    </row>
    <row r="61" spans="2:12" ht="18" customHeight="1" x14ac:dyDescent="0.25">
      <c r="B61" s="16" t="s">
        <v>531</v>
      </c>
      <c r="C61" s="17"/>
      <c r="D61" s="17"/>
      <c r="E61" s="15"/>
      <c r="F61" s="15"/>
      <c r="G61" s="18">
        <f t="shared" si="3"/>
        <v>0</v>
      </c>
      <c r="H61" s="15"/>
      <c r="I61" s="15"/>
      <c r="J61" s="15"/>
      <c r="K61" s="18">
        <f t="shared" si="0"/>
        <v>0</v>
      </c>
      <c r="L61" s="18">
        <f t="shared" si="1"/>
        <v>0</v>
      </c>
    </row>
    <row r="62" spans="2:12" ht="18" customHeight="1" x14ac:dyDescent="0.25">
      <c r="B62" s="16" t="s">
        <v>532</v>
      </c>
      <c r="C62" s="17"/>
      <c r="D62" s="17"/>
      <c r="E62" s="15"/>
      <c r="F62" s="15"/>
      <c r="G62" s="18">
        <f t="shared" si="3"/>
        <v>0</v>
      </c>
      <c r="H62" s="15"/>
      <c r="I62" s="15"/>
      <c r="J62" s="15"/>
      <c r="K62" s="18">
        <f t="shared" si="0"/>
        <v>0</v>
      </c>
      <c r="L62" s="18">
        <f t="shared" si="1"/>
        <v>0</v>
      </c>
    </row>
    <row r="63" spans="2:12" ht="18" customHeight="1" x14ac:dyDescent="0.25">
      <c r="B63" s="16" t="s">
        <v>533</v>
      </c>
      <c r="C63" s="17"/>
      <c r="D63" s="17"/>
      <c r="E63" s="15"/>
      <c r="F63" s="15"/>
      <c r="G63" s="18">
        <f t="shared" si="3"/>
        <v>0</v>
      </c>
      <c r="H63" s="15"/>
      <c r="I63" s="15"/>
      <c r="J63" s="15"/>
      <c r="K63" s="18">
        <f t="shared" si="0"/>
        <v>0</v>
      </c>
      <c r="L63" s="18">
        <f t="shared" si="1"/>
        <v>0</v>
      </c>
    </row>
    <row r="64" spans="2:12" ht="18" customHeight="1" x14ac:dyDescent="0.25">
      <c r="B64" s="16" t="s">
        <v>534</v>
      </c>
      <c r="C64" s="17"/>
      <c r="D64" s="17"/>
      <c r="E64" s="15"/>
      <c r="F64" s="15"/>
      <c r="G64" s="18">
        <f t="shared" si="3"/>
        <v>0</v>
      </c>
      <c r="H64" s="15"/>
      <c r="I64" s="15"/>
      <c r="J64" s="15"/>
      <c r="K64" s="18">
        <f t="shared" si="0"/>
        <v>0</v>
      </c>
      <c r="L64" s="18">
        <f t="shared" si="1"/>
        <v>0</v>
      </c>
    </row>
    <row r="65" spans="2:12" ht="18" customHeight="1" x14ac:dyDescent="0.25">
      <c r="B65" s="16" t="s">
        <v>535</v>
      </c>
      <c r="C65" s="17"/>
      <c r="D65" s="17"/>
      <c r="E65" s="15"/>
      <c r="F65" s="15"/>
      <c r="G65" s="18">
        <f t="shared" si="3"/>
        <v>0</v>
      </c>
      <c r="H65" s="15"/>
      <c r="I65" s="15"/>
      <c r="J65" s="15"/>
      <c r="K65" s="18">
        <f t="shared" si="0"/>
        <v>0</v>
      </c>
      <c r="L65" s="18">
        <f t="shared" si="1"/>
        <v>0</v>
      </c>
    </row>
    <row r="66" spans="2:12" ht="18" customHeight="1" x14ac:dyDescent="0.25">
      <c r="B66" s="16" t="s">
        <v>536</v>
      </c>
      <c r="C66" s="17"/>
      <c r="D66" s="17"/>
      <c r="E66" s="15"/>
      <c r="F66" s="15"/>
      <c r="G66" s="18">
        <f t="shared" si="3"/>
        <v>0</v>
      </c>
      <c r="H66" s="15"/>
      <c r="I66" s="15"/>
      <c r="J66" s="15"/>
      <c r="K66" s="18">
        <f t="shared" si="0"/>
        <v>0</v>
      </c>
      <c r="L66" s="18">
        <f t="shared" si="1"/>
        <v>0</v>
      </c>
    </row>
    <row r="67" spans="2:12" ht="18" customHeight="1" x14ac:dyDescent="0.25">
      <c r="B67" s="16" t="s">
        <v>537</v>
      </c>
      <c r="C67" s="17"/>
      <c r="D67" s="17"/>
      <c r="E67" s="15"/>
      <c r="F67" s="15"/>
      <c r="G67" s="18">
        <f t="shared" si="3"/>
        <v>0</v>
      </c>
      <c r="H67" s="15"/>
      <c r="I67" s="15"/>
      <c r="J67" s="15"/>
      <c r="K67" s="18">
        <f t="shared" si="0"/>
        <v>0</v>
      </c>
      <c r="L67" s="18">
        <f t="shared" si="1"/>
        <v>0</v>
      </c>
    </row>
    <row r="68" spans="2:12" ht="18" customHeight="1" x14ac:dyDescent="0.25">
      <c r="B68" s="16" t="s">
        <v>538</v>
      </c>
      <c r="C68" s="17"/>
      <c r="D68" s="17"/>
      <c r="E68" s="15"/>
      <c r="F68" s="15"/>
      <c r="G68" s="18">
        <f t="shared" si="3"/>
        <v>0</v>
      </c>
      <c r="H68" s="15"/>
      <c r="I68" s="15"/>
      <c r="J68" s="15"/>
      <c r="K68" s="18">
        <f t="shared" si="0"/>
        <v>0</v>
      </c>
      <c r="L68" s="18">
        <f t="shared" si="1"/>
        <v>0</v>
      </c>
    </row>
    <row r="69" spans="2:12" ht="18" customHeight="1" x14ac:dyDescent="0.25">
      <c r="B69" s="16" t="s">
        <v>539</v>
      </c>
      <c r="C69" s="17"/>
      <c r="D69" s="17"/>
      <c r="E69" s="15"/>
      <c r="F69" s="15"/>
      <c r="G69" s="18">
        <f t="shared" si="3"/>
        <v>0</v>
      </c>
      <c r="H69" s="15"/>
      <c r="I69" s="15"/>
      <c r="J69" s="15"/>
      <c r="K69" s="18">
        <f t="shared" si="0"/>
        <v>0</v>
      </c>
      <c r="L69" s="18">
        <f t="shared" si="1"/>
        <v>0</v>
      </c>
    </row>
    <row r="70" spans="2:12" ht="18" customHeight="1" x14ac:dyDescent="0.25">
      <c r="B70" s="16" t="s">
        <v>540</v>
      </c>
      <c r="C70" s="17"/>
      <c r="D70" s="17"/>
      <c r="E70" s="15"/>
      <c r="F70" s="15"/>
      <c r="G70" s="18">
        <f t="shared" si="3"/>
        <v>0</v>
      </c>
      <c r="H70" s="15"/>
      <c r="I70" s="15"/>
      <c r="J70" s="15"/>
      <c r="K70" s="18">
        <f t="shared" si="0"/>
        <v>0</v>
      </c>
      <c r="L70" s="18">
        <f t="shared" si="1"/>
        <v>0</v>
      </c>
    </row>
    <row r="71" spans="2:12" ht="18" customHeight="1" x14ac:dyDescent="0.25">
      <c r="B71" s="16" t="s">
        <v>541</v>
      </c>
      <c r="C71" s="17"/>
      <c r="D71" s="17"/>
      <c r="E71" s="15"/>
      <c r="F71" s="15"/>
      <c r="G71" s="18">
        <f t="shared" si="3"/>
        <v>0</v>
      </c>
      <c r="H71" s="15"/>
      <c r="I71" s="15"/>
      <c r="J71" s="15"/>
      <c r="K71" s="18">
        <f t="shared" si="0"/>
        <v>0</v>
      </c>
      <c r="L71" s="18">
        <f t="shared" si="1"/>
        <v>0</v>
      </c>
    </row>
    <row r="72" spans="2:12" ht="18" customHeight="1" x14ac:dyDescent="0.25">
      <c r="B72" s="16" t="s">
        <v>542</v>
      </c>
      <c r="C72" s="17"/>
      <c r="D72" s="17"/>
      <c r="E72" s="15"/>
      <c r="F72" s="15"/>
      <c r="G72" s="18">
        <f t="shared" si="3"/>
        <v>0</v>
      </c>
      <c r="H72" s="15"/>
      <c r="I72" s="15"/>
      <c r="J72" s="15"/>
      <c r="K72" s="18">
        <f t="shared" si="0"/>
        <v>0</v>
      </c>
      <c r="L72" s="18">
        <f t="shared" si="1"/>
        <v>0</v>
      </c>
    </row>
    <row r="73" spans="2:12" ht="18" customHeight="1" x14ac:dyDescent="0.25">
      <c r="B73" s="16" t="s">
        <v>543</v>
      </c>
      <c r="C73" s="17"/>
      <c r="D73" s="17"/>
      <c r="E73" s="15"/>
      <c r="F73" s="15"/>
      <c r="G73" s="18">
        <f t="shared" si="3"/>
        <v>0</v>
      </c>
      <c r="H73" s="15"/>
      <c r="I73" s="15"/>
      <c r="J73" s="15"/>
      <c r="K73" s="18">
        <f t="shared" si="0"/>
        <v>0</v>
      </c>
      <c r="L73" s="18">
        <f t="shared" si="1"/>
        <v>0</v>
      </c>
    </row>
    <row r="74" spans="2:12" ht="18" customHeight="1" x14ac:dyDescent="0.25">
      <c r="B74" s="16" t="s">
        <v>544</v>
      </c>
      <c r="C74" s="17"/>
      <c r="D74" s="17"/>
      <c r="E74" s="15"/>
      <c r="F74" s="15"/>
      <c r="G74" s="18">
        <f t="shared" si="3"/>
        <v>0</v>
      </c>
      <c r="H74" s="15"/>
      <c r="I74" s="15"/>
      <c r="J74" s="15"/>
      <c r="K74" s="18">
        <f t="shared" si="0"/>
        <v>0</v>
      </c>
      <c r="L74" s="18">
        <f t="shared" si="1"/>
        <v>0</v>
      </c>
    </row>
    <row r="75" spans="2:12" ht="18" customHeight="1" x14ac:dyDescent="0.25">
      <c r="B75" s="16" t="s">
        <v>545</v>
      </c>
      <c r="C75" s="17"/>
      <c r="D75" s="17"/>
      <c r="E75" s="15"/>
      <c r="F75" s="15"/>
      <c r="G75" s="18">
        <f t="shared" si="3"/>
        <v>0</v>
      </c>
      <c r="H75" s="15"/>
      <c r="I75" s="15"/>
      <c r="J75" s="15"/>
      <c r="K75" s="18">
        <f t="shared" si="0"/>
        <v>0</v>
      </c>
      <c r="L75" s="18">
        <f t="shared" si="1"/>
        <v>0</v>
      </c>
    </row>
  </sheetData>
  <mergeCells count="6">
    <mergeCell ref="B3:L3"/>
    <mergeCell ref="B5:L5"/>
    <mergeCell ref="B7:L7"/>
    <mergeCell ref="O7:S7"/>
    <mergeCell ref="E9:G9"/>
    <mergeCell ref="H9:K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ED8FB-87B4-44AA-B45B-5B5F5A090306}">
  <dimension ref="B3:S75"/>
  <sheetViews>
    <sheetView topLeftCell="A10" workbookViewId="0">
      <selection activeCell="P13" sqref="P13"/>
    </sheetView>
  </sheetViews>
  <sheetFormatPr defaultColWidth="9.140625" defaultRowHeight="15" x14ac:dyDescent="0.25"/>
  <cols>
    <col min="1" max="1" width="9.140625" style="1"/>
    <col min="2" max="2" width="5.5703125" style="1" customWidth="1"/>
    <col min="3" max="3" width="28.5703125" style="1" customWidth="1"/>
    <col min="4" max="4" width="32.5703125" style="1" customWidth="1"/>
    <col min="5" max="12" width="10.5703125" style="1" customWidth="1"/>
    <col min="13" max="14" width="9.140625" style="1"/>
    <col min="15" max="15" width="5.5703125" style="1" customWidth="1"/>
    <col min="16" max="16" width="32.5703125" style="1" customWidth="1"/>
    <col min="17" max="18" width="20.5703125" style="1" customWidth="1"/>
    <col min="19" max="19" width="15.5703125" style="1" customWidth="1"/>
    <col min="20" max="16384" width="9.140625" style="1"/>
  </cols>
  <sheetData>
    <row r="3" spans="2:19" ht="19.5" x14ac:dyDescent="0.25">
      <c r="B3" s="41" t="s">
        <v>460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5" spans="2:19" ht="15.75" x14ac:dyDescent="0.25">
      <c r="B5" s="39" t="s">
        <v>448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2"/>
      <c r="N5" s="2"/>
      <c r="O5" s="3"/>
      <c r="P5" s="3"/>
      <c r="Q5" s="3"/>
      <c r="R5" s="3"/>
      <c r="S5" s="3"/>
    </row>
    <row r="7" spans="2:19" ht="15.75" x14ac:dyDescent="0.25">
      <c r="B7" s="40" t="s">
        <v>462</v>
      </c>
      <c r="C7" s="40"/>
      <c r="D7" s="40"/>
      <c r="E7" s="40"/>
      <c r="F7" s="40"/>
      <c r="G7" s="40"/>
      <c r="H7" s="40"/>
      <c r="I7" s="40"/>
      <c r="J7" s="40"/>
      <c r="K7" s="40"/>
      <c r="L7" s="40"/>
      <c r="O7" s="40" t="s">
        <v>461</v>
      </c>
      <c r="P7" s="40"/>
      <c r="Q7" s="40"/>
      <c r="R7" s="40"/>
      <c r="S7" s="40"/>
    </row>
    <row r="9" spans="2:19" ht="18" customHeight="1" x14ac:dyDescent="0.25">
      <c r="B9" s="5"/>
      <c r="C9" s="6"/>
      <c r="D9" s="6"/>
      <c r="E9" s="36" t="s">
        <v>439</v>
      </c>
      <c r="F9" s="37"/>
      <c r="G9" s="38"/>
      <c r="H9" s="36" t="s">
        <v>438</v>
      </c>
      <c r="I9" s="37"/>
      <c r="J9" s="37"/>
      <c r="K9" s="38"/>
    </row>
    <row r="10" spans="2:19" ht="18" customHeight="1" x14ac:dyDescent="0.25">
      <c r="B10" s="7" t="s">
        <v>447</v>
      </c>
      <c r="C10" s="8" t="s">
        <v>435</v>
      </c>
      <c r="D10" s="8" t="s">
        <v>2</v>
      </c>
      <c r="E10" s="9" t="s">
        <v>443</v>
      </c>
      <c r="F10" s="9" t="s">
        <v>444</v>
      </c>
      <c r="G10" s="9" t="s">
        <v>446</v>
      </c>
      <c r="H10" s="9" t="s">
        <v>443</v>
      </c>
      <c r="I10" s="9" t="s">
        <v>445</v>
      </c>
      <c r="J10" s="9" t="s">
        <v>444</v>
      </c>
      <c r="K10" s="9" t="s">
        <v>446</v>
      </c>
      <c r="L10" s="10" t="s">
        <v>446</v>
      </c>
      <c r="M10" s="11"/>
      <c r="O10" s="7" t="s">
        <v>447</v>
      </c>
      <c r="P10" s="12" t="s">
        <v>2</v>
      </c>
      <c r="Q10" s="9" t="s">
        <v>439</v>
      </c>
      <c r="R10" s="9" t="s">
        <v>438</v>
      </c>
      <c r="S10" s="7" t="s">
        <v>446</v>
      </c>
    </row>
    <row r="11" spans="2:19" ht="18" customHeight="1" x14ac:dyDescent="0.25">
      <c r="B11" s="16" t="s">
        <v>440</v>
      </c>
      <c r="C11" s="17" t="str">
        <f>TEKMOVALCI!D84</f>
        <v>KAJA ABRAMIČ</v>
      </c>
      <c r="D11" s="17" t="str">
        <f>TEKMOVALCI!E84</f>
        <v>ŠD PARTIZAN RENČE</v>
      </c>
      <c r="E11" s="15">
        <v>4.7</v>
      </c>
      <c r="F11" s="15">
        <v>1.9550000000000001</v>
      </c>
      <c r="G11" s="18">
        <f>SUM(E11,F11)</f>
        <v>6.6550000000000002</v>
      </c>
      <c r="H11" s="15">
        <v>7</v>
      </c>
      <c r="I11" s="15">
        <v>8</v>
      </c>
      <c r="J11" s="15">
        <v>3.78</v>
      </c>
      <c r="K11" s="18">
        <f>SUM(H11,I11,J11)</f>
        <v>18.78</v>
      </c>
      <c r="L11" s="18">
        <f>SUM(G11,K11)</f>
        <v>25.435000000000002</v>
      </c>
      <c r="O11" s="16" t="s">
        <v>440</v>
      </c>
      <c r="P11" s="17" t="s">
        <v>17</v>
      </c>
      <c r="Q11" s="18">
        <f>SUM(LARGE(G14:G18,{1;2;3}))</f>
        <v>86.665000000000006</v>
      </c>
      <c r="R11" s="18">
        <f>SUM(LARGE(K14:K18,{1;2;3}))</f>
        <v>135.12</v>
      </c>
      <c r="S11" s="18">
        <f>SUM(Q11,R11)</f>
        <v>221.78500000000003</v>
      </c>
    </row>
    <row r="12" spans="2:19" ht="18" customHeight="1" x14ac:dyDescent="0.25">
      <c r="B12" s="16" t="s">
        <v>441</v>
      </c>
      <c r="C12" s="17" t="str">
        <f>TEKMOVALCI!D85</f>
        <v>LIZA MIKELN</v>
      </c>
      <c r="D12" s="17" t="str">
        <f>TEKMOVALCI!E85</f>
        <v>ŠD MOSTE</v>
      </c>
      <c r="E12" s="15">
        <v>13</v>
      </c>
      <c r="F12" s="15">
        <v>7.72</v>
      </c>
      <c r="G12" s="18">
        <f>SUM(E12,F12)</f>
        <v>20.72</v>
      </c>
      <c r="H12" s="15">
        <v>17.3</v>
      </c>
      <c r="I12" s="15">
        <v>15</v>
      </c>
      <c r="J12" s="15">
        <v>9.9949999999999992</v>
      </c>
      <c r="K12" s="18">
        <f t="shared" ref="K12:K75" si="0">SUM(H12,I12,J12)</f>
        <v>42.294999999999995</v>
      </c>
      <c r="L12" s="18">
        <f t="shared" ref="L12:L75" si="1">SUM(G12,K12)</f>
        <v>63.014999999999993</v>
      </c>
      <c r="O12" s="16" t="s">
        <v>441</v>
      </c>
      <c r="P12" s="17" t="s">
        <v>14</v>
      </c>
      <c r="Q12" s="18">
        <f>SUM(LARGE(G19:G22,{1;2;3}))</f>
        <v>45.640000000000008</v>
      </c>
      <c r="R12" s="18">
        <f>SUM(LARGE(K19:K22,{1;2;3}))</f>
        <v>104.86</v>
      </c>
      <c r="S12" s="18">
        <f t="shared" ref="S12:S22" si="2">SUM(Q12,R12)</f>
        <v>150.5</v>
      </c>
    </row>
    <row r="13" spans="2:19" ht="18" customHeight="1" x14ac:dyDescent="0.25">
      <c r="B13" s="16" t="s">
        <v>442</v>
      </c>
      <c r="C13" s="17" t="str">
        <f>TEKMOVALCI!D86</f>
        <v>ANA MISLEJ</v>
      </c>
      <c r="D13" s="17" t="str">
        <f>TEKMOVALCI!E86</f>
        <v>ŠD MOSTE</v>
      </c>
      <c r="E13" s="15">
        <v>7.3</v>
      </c>
      <c r="F13" s="15">
        <v>4.26</v>
      </c>
      <c r="G13" s="18">
        <f t="shared" ref="G13:G75" si="3">SUM(E13,F13)</f>
        <v>11.559999999999999</v>
      </c>
      <c r="H13" s="15">
        <v>14.6</v>
      </c>
      <c r="I13" s="15">
        <v>15</v>
      </c>
      <c r="J13" s="15">
        <v>9.25</v>
      </c>
      <c r="K13" s="18">
        <f t="shared" si="0"/>
        <v>38.85</v>
      </c>
      <c r="L13" s="18">
        <f t="shared" si="1"/>
        <v>50.41</v>
      </c>
      <c r="O13" s="16" t="s">
        <v>442</v>
      </c>
      <c r="P13" s="17" t="s">
        <v>499</v>
      </c>
      <c r="Q13" s="18">
        <f>SUM(LARGE(G23:G25,{1;2;3}))</f>
        <v>53.284999999999997</v>
      </c>
      <c r="R13" s="18">
        <f>SUM(LARGE(K23:K25,{1;2;3}))</f>
        <v>133.10000000000002</v>
      </c>
      <c r="S13" s="18">
        <f t="shared" si="2"/>
        <v>186.38500000000002</v>
      </c>
    </row>
    <row r="14" spans="2:19" ht="18" customHeight="1" x14ac:dyDescent="0.25">
      <c r="B14" s="16" t="s">
        <v>477</v>
      </c>
      <c r="C14" s="17" t="str">
        <f>TEKMOVALCI!D87</f>
        <v>MAJA ČOPI</v>
      </c>
      <c r="D14" s="17" t="str">
        <f>TEKMOVALCI!E87</f>
        <v>DŠR MURSKA SOBOTA</v>
      </c>
      <c r="E14" s="15">
        <v>16.399999999999999</v>
      </c>
      <c r="F14" s="15">
        <v>12.005000000000001</v>
      </c>
      <c r="G14" s="18">
        <f t="shared" si="3"/>
        <v>28.405000000000001</v>
      </c>
      <c r="H14" s="15">
        <v>18.2</v>
      </c>
      <c r="I14" s="15">
        <v>15</v>
      </c>
      <c r="J14" s="15">
        <v>12.44</v>
      </c>
      <c r="K14" s="18">
        <f t="shared" si="0"/>
        <v>45.64</v>
      </c>
      <c r="L14" s="18">
        <f t="shared" si="1"/>
        <v>74.045000000000002</v>
      </c>
      <c r="O14" s="16" t="s">
        <v>477</v>
      </c>
      <c r="P14" s="17" t="s">
        <v>20</v>
      </c>
      <c r="Q14" s="18">
        <f>SUM(LARGE(G26:G30,{1;2;3}))</f>
        <v>75.884999999999991</v>
      </c>
      <c r="R14" s="18">
        <f>SUM(LARGE(K26:K30,{1;2;3}))</f>
        <v>127.315</v>
      </c>
      <c r="S14" s="18">
        <f t="shared" si="2"/>
        <v>203.2</v>
      </c>
    </row>
    <row r="15" spans="2:19" ht="18" customHeight="1" x14ac:dyDescent="0.25">
      <c r="B15" s="16" t="s">
        <v>478</v>
      </c>
      <c r="C15" s="17" t="str">
        <f>TEKMOVALCI!D88</f>
        <v>LARA ERNIŠA</v>
      </c>
      <c r="D15" s="17" t="str">
        <f>TEKMOVALCI!E88</f>
        <v>DŠR MURSKA SOBOTA</v>
      </c>
      <c r="E15" s="15">
        <v>17.600000000000001</v>
      </c>
      <c r="F15" s="15">
        <v>12.15</v>
      </c>
      <c r="G15" s="18">
        <f t="shared" si="3"/>
        <v>29.75</v>
      </c>
      <c r="H15" s="15">
        <v>17.7</v>
      </c>
      <c r="I15" s="15">
        <v>15</v>
      </c>
      <c r="J15" s="15">
        <v>12.27</v>
      </c>
      <c r="K15" s="18">
        <f t="shared" si="0"/>
        <v>44.97</v>
      </c>
      <c r="L15" s="18">
        <f t="shared" si="1"/>
        <v>74.72</v>
      </c>
      <c r="O15" s="16" t="s">
        <v>478</v>
      </c>
      <c r="P15" s="17"/>
      <c r="Q15" s="18"/>
      <c r="R15" s="18"/>
      <c r="S15" s="18">
        <f t="shared" si="2"/>
        <v>0</v>
      </c>
    </row>
    <row r="16" spans="2:19" ht="18" customHeight="1" x14ac:dyDescent="0.25">
      <c r="B16" s="16" t="s">
        <v>479</v>
      </c>
      <c r="C16" s="17" t="str">
        <f>TEKMOVALCI!D89</f>
        <v>LARA NAJŽAR</v>
      </c>
      <c r="D16" s="17" t="str">
        <f>TEKMOVALCI!E89</f>
        <v>DŠR MURSKA SOBOTA</v>
      </c>
      <c r="E16" s="15">
        <v>5.0999999999999996</v>
      </c>
      <c r="F16" s="15">
        <v>3.09</v>
      </c>
      <c r="G16" s="18">
        <f t="shared" si="3"/>
        <v>8.19</v>
      </c>
      <c r="H16" s="15">
        <v>4.3</v>
      </c>
      <c r="I16" s="15">
        <v>3</v>
      </c>
      <c r="J16" s="15">
        <v>2.0649999999999999</v>
      </c>
      <c r="K16" s="18">
        <f t="shared" si="0"/>
        <v>9.3650000000000002</v>
      </c>
      <c r="L16" s="18">
        <f t="shared" si="1"/>
        <v>17.555</v>
      </c>
      <c r="O16" s="16" t="s">
        <v>479</v>
      </c>
      <c r="P16" s="17"/>
      <c r="Q16" s="18"/>
      <c r="R16" s="18"/>
      <c r="S16" s="18">
        <f t="shared" si="2"/>
        <v>0</v>
      </c>
    </row>
    <row r="17" spans="2:19" ht="18" customHeight="1" x14ac:dyDescent="0.25">
      <c r="B17" s="16" t="s">
        <v>480</v>
      </c>
      <c r="C17" s="17" t="str">
        <f>TEKMOVALCI!D90</f>
        <v>ALEŠA POLANŠČEK</v>
      </c>
      <c r="D17" s="17" t="str">
        <f>TEKMOVALCI!E90</f>
        <v>DŠR MURSKA SOBOTA</v>
      </c>
      <c r="E17" s="15">
        <v>16.8</v>
      </c>
      <c r="F17" s="15">
        <v>11.71</v>
      </c>
      <c r="G17" s="18">
        <f t="shared" si="3"/>
        <v>28.51</v>
      </c>
      <c r="H17" s="15">
        <v>17.3</v>
      </c>
      <c r="I17" s="15">
        <v>15</v>
      </c>
      <c r="J17" s="15">
        <v>12.21</v>
      </c>
      <c r="K17" s="18">
        <f t="shared" si="0"/>
        <v>44.51</v>
      </c>
      <c r="L17" s="18">
        <f t="shared" si="1"/>
        <v>73.02</v>
      </c>
      <c r="O17" s="16" t="s">
        <v>480</v>
      </c>
      <c r="P17" s="17"/>
      <c r="Q17" s="18"/>
      <c r="R17" s="18"/>
      <c r="S17" s="18">
        <f t="shared" si="2"/>
        <v>0</v>
      </c>
    </row>
    <row r="18" spans="2:19" ht="18" customHeight="1" x14ac:dyDescent="0.25">
      <c r="B18" s="16" t="s">
        <v>481</v>
      </c>
      <c r="C18" s="17" t="str">
        <f>TEKMOVALCI!D91</f>
        <v>ANA STANČIN</v>
      </c>
      <c r="D18" s="17" t="str">
        <f>TEKMOVALCI!E91</f>
        <v>DŠR MURSKA SOBOTA</v>
      </c>
      <c r="E18" s="15">
        <v>10.5</v>
      </c>
      <c r="F18" s="15">
        <v>7.74</v>
      </c>
      <c r="G18" s="18">
        <f t="shared" si="3"/>
        <v>18.240000000000002</v>
      </c>
      <c r="H18" s="15">
        <v>14</v>
      </c>
      <c r="I18" s="15">
        <v>15</v>
      </c>
      <c r="J18" s="15">
        <v>9.8049999999999997</v>
      </c>
      <c r="K18" s="18">
        <f t="shared" si="0"/>
        <v>38.805</v>
      </c>
      <c r="L18" s="18">
        <f t="shared" si="1"/>
        <v>57.045000000000002</v>
      </c>
      <c r="O18" s="16" t="s">
        <v>481</v>
      </c>
      <c r="P18" s="17"/>
      <c r="Q18" s="18"/>
      <c r="R18" s="18"/>
      <c r="S18" s="18">
        <f t="shared" si="2"/>
        <v>0</v>
      </c>
    </row>
    <row r="19" spans="2:19" ht="18" customHeight="1" x14ac:dyDescent="0.25">
      <c r="B19" s="16" t="s">
        <v>482</v>
      </c>
      <c r="C19" s="17" t="str">
        <f>TEKMOVALCI!D92</f>
        <v>MARTINA BINKAR</v>
      </c>
      <c r="D19" s="17" t="str">
        <f>TEKMOVALCI!E92</f>
        <v>ŠK FLIPCAPRIS</v>
      </c>
      <c r="E19" s="15">
        <v>0</v>
      </c>
      <c r="F19" s="15">
        <v>0</v>
      </c>
      <c r="G19" s="18">
        <f t="shared" si="3"/>
        <v>0</v>
      </c>
      <c r="H19" s="15">
        <v>16.7</v>
      </c>
      <c r="I19" s="15">
        <v>13</v>
      </c>
      <c r="J19" s="15">
        <v>9.5</v>
      </c>
      <c r="K19" s="18">
        <f t="shared" si="0"/>
        <v>39.200000000000003</v>
      </c>
      <c r="L19" s="18">
        <f t="shared" si="1"/>
        <v>39.200000000000003</v>
      </c>
      <c r="O19" s="16" t="s">
        <v>482</v>
      </c>
      <c r="P19" s="17"/>
      <c r="Q19" s="18"/>
      <c r="R19" s="18"/>
      <c r="S19" s="18">
        <f t="shared" si="2"/>
        <v>0</v>
      </c>
    </row>
    <row r="20" spans="2:19" ht="18" customHeight="1" x14ac:dyDescent="0.25">
      <c r="B20" s="16" t="s">
        <v>483</v>
      </c>
      <c r="C20" s="17" t="str">
        <f>TEKMOVALCI!D93</f>
        <v xml:space="preserve">MIA GAZIČ </v>
      </c>
      <c r="D20" s="17" t="str">
        <f>TEKMOVALCI!E93</f>
        <v>ŠK FLIPCAPRIS</v>
      </c>
      <c r="E20" s="15">
        <v>8.6999999999999993</v>
      </c>
      <c r="F20" s="15">
        <v>4.835</v>
      </c>
      <c r="G20" s="18">
        <f t="shared" si="3"/>
        <v>13.535</v>
      </c>
      <c r="H20" s="15">
        <v>18</v>
      </c>
      <c r="I20" s="15">
        <v>15</v>
      </c>
      <c r="J20" s="15">
        <v>9.44</v>
      </c>
      <c r="K20" s="18">
        <f t="shared" si="0"/>
        <v>42.44</v>
      </c>
      <c r="L20" s="18">
        <f t="shared" si="1"/>
        <v>55.974999999999994</v>
      </c>
      <c r="O20" s="16" t="s">
        <v>483</v>
      </c>
      <c r="P20" s="17"/>
      <c r="Q20" s="18"/>
      <c r="R20" s="18"/>
      <c r="S20" s="18">
        <f t="shared" si="2"/>
        <v>0</v>
      </c>
    </row>
    <row r="21" spans="2:19" ht="18" customHeight="1" x14ac:dyDescent="0.25">
      <c r="B21" s="16" t="s">
        <v>484</v>
      </c>
      <c r="C21" s="17" t="str">
        <f>TEKMOVALCI!D94</f>
        <v>LANA URŠIČ</v>
      </c>
      <c r="D21" s="17" t="str">
        <f>TEKMOVALCI!E94</f>
        <v>ŠK FLIPCAPRIS</v>
      </c>
      <c r="E21" s="15">
        <v>12.6</v>
      </c>
      <c r="F21" s="15">
        <v>7.25</v>
      </c>
      <c r="G21" s="18">
        <f t="shared" si="3"/>
        <v>19.850000000000001</v>
      </c>
      <c r="H21" s="15">
        <v>4.9000000000000004</v>
      </c>
      <c r="I21" s="15">
        <v>4</v>
      </c>
      <c r="J21" s="15">
        <v>2.0950000000000002</v>
      </c>
      <c r="K21" s="18">
        <f t="shared" si="0"/>
        <v>10.995000000000001</v>
      </c>
      <c r="L21" s="18">
        <f t="shared" si="1"/>
        <v>30.845000000000002</v>
      </c>
      <c r="O21" s="16" t="s">
        <v>484</v>
      </c>
      <c r="P21" s="17"/>
      <c r="Q21" s="18"/>
      <c r="R21" s="18"/>
      <c r="S21" s="18">
        <f t="shared" si="2"/>
        <v>0</v>
      </c>
    </row>
    <row r="22" spans="2:19" ht="18" customHeight="1" x14ac:dyDescent="0.25">
      <c r="B22" s="16" t="s">
        <v>485</v>
      </c>
      <c r="C22" s="17" t="str">
        <f>TEKMOVALCI!D95</f>
        <v>DOROTEJA VIDMAR GAJŠEK</v>
      </c>
      <c r="D22" s="17" t="str">
        <f>TEKMOVALCI!E95</f>
        <v>ŠK FLIPCAPRIS</v>
      </c>
      <c r="E22" s="15">
        <v>7.9</v>
      </c>
      <c r="F22" s="15">
        <v>4.3550000000000004</v>
      </c>
      <c r="G22" s="18">
        <f t="shared" si="3"/>
        <v>12.255000000000001</v>
      </c>
      <c r="H22" s="15">
        <v>9.8000000000000007</v>
      </c>
      <c r="I22" s="15">
        <v>8</v>
      </c>
      <c r="J22" s="15">
        <v>5.42</v>
      </c>
      <c r="K22" s="18">
        <f t="shared" si="0"/>
        <v>23.22</v>
      </c>
      <c r="L22" s="18">
        <f t="shared" si="1"/>
        <v>35.475000000000001</v>
      </c>
      <c r="O22" s="16" t="s">
        <v>485</v>
      </c>
      <c r="P22" s="17"/>
      <c r="Q22" s="18"/>
      <c r="R22" s="18"/>
      <c r="S22" s="18">
        <f t="shared" si="2"/>
        <v>0</v>
      </c>
    </row>
    <row r="23" spans="2:19" ht="18" customHeight="1" x14ac:dyDescent="0.25">
      <c r="B23" s="16" t="s">
        <v>486</v>
      </c>
      <c r="C23" s="17" t="str">
        <f>TEKMOVALCI!D96</f>
        <v>TARIN KULENOVIČ</v>
      </c>
      <c r="D23" s="17" t="str">
        <f>TEKMOVALCI!E96</f>
        <v>ŠD SOKOL BEŽIGRAD</v>
      </c>
      <c r="E23" s="15">
        <v>8.6999999999999993</v>
      </c>
      <c r="F23" s="15">
        <v>4.9800000000000004</v>
      </c>
      <c r="G23" s="18">
        <f t="shared" si="3"/>
        <v>13.68</v>
      </c>
      <c r="H23" s="15">
        <v>18.100000000000001</v>
      </c>
      <c r="I23" s="15">
        <v>15</v>
      </c>
      <c r="J23" s="15">
        <v>11.17</v>
      </c>
      <c r="K23" s="18">
        <f t="shared" si="0"/>
        <v>44.27</v>
      </c>
      <c r="L23" s="18">
        <f t="shared" si="1"/>
        <v>57.95</v>
      </c>
    </row>
    <row r="24" spans="2:19" ht="18" customHeight="1" x14ac:dyDescent="0.25">
      <c r="B24" s="16" t="s">
        <v>487</v>
      </c>
      <c r="C24" s="17" t="str">
        <f>TEKMOVALCI!D97</f>
        <v>JONA PIŠKUR</v>
      </c>
      <c r="D24" s="17" t="str">
        <f>TEKMOVALCI!E97</f>
        <v>ŠD SOKOL BEŽIGRAD</v>
      </c>
      <c r="E24" s="15">
        <v>6.4</v>
      </c>
      <c r="F24" s="15">
        <v>3.3</v>
      </c>
      <c r="G24" s="18">
        <f t="shared" si="3"/>
        <v>9.6999999999999993</v>
      </c>
      <c r="H24" s="15">
        <v>16.399999999999999</v>
      </c>
      <c r="I24" s="15">
        <v>15</v>
      </c>
      <c r="J24" s="15">
        <v>10.3</v>
      </c>
      <c r="K24" s="18">
        <f t="shared" si="0"/>
        <v>41.7</v>
      </c>
      <c r="L24" s="18">
        <f t="shared" si="1"/>
        <v>51.400000000000006</v>
      </c>
    </row>
    <row r="25" spans="2:19" ht="18" customHeight="1" x14ac:dyDescent="0.25">
      <c r="B25" s="16" t="s">
        <v>488</v>
      </c>
      <c r="C25" s="17" t="str">
        <f>TEKMOVALCI!D98</f>
        <v>AJDA ŠTURM</v>
      </c>
      <c r="D25" s="17" t="str">
        <f>TEKMOVALCI!E98</f>
        <v>ŠD SOKOL BEŽIGRAD</v>
      </c>
      <c r="E25" s="15">
        <v>17.5</v>
      </c>
      <c r="F25" s="15">
        <v>12.404999999999999</v>
      </c>
      <c r="G25" s="18">
        <f t="shared" si="3"/>
        <v>29.905000000000001</v>
      </c>
      <c r="H25" s="15">
        <v>18.7</v>
      </c>
      <c r="I25" s="15">
        <v>15</v>
      </c>
      <c r="J25" s="15">
        <v>13.43</v>
      </c>
      <c r="K25" s="18">
        <f t="shared" si="0"/>
        <v>47.13</v>
      </c>
      <c r="L25" s="18">
        <f t="shared" si="1"/>
        <v>77.034999999999997</v>
      </c>
    </row>
    <row r="26" spans="2:19" ht="18" customHeight="1" x14ac:dyDescent="0.25">
      <c r="B26" s="16" t="s">
        <v>489</v>
      </c>
      <c r="C26" s="17" t="str">
        <f>TEKMOVALCI!D99</f>
        <v>NIKA MOZETIČ</v>
      </c>
      <c r="D26" s="17" t="str">
        <f>TEKMOVALCI!E99</f>
        <v>ŠD PARTIZAN RENČE</v>
      </c>
      <c r="E26" s="15">
        <v>6.9</v>
      </c>
      <c r="F26" s="15">
        <v>4.4649999999999999</v>
      </c>
      <c r="G26" s="18">
        <f t="shared" si="3"/>
        <v>11.365</v>
      </c>
      <c r="H26" s="15">
        <v>15.8</v>
      </c>
      <c r="I26" s="15">
        <v>15</v>
      </c>
      <c r="J26" s="15">
        <v>10.525</v>
      </c>
      <c r="K26" s="18">
        <f t="shared" si="0"/>
        <v>41.325000000000003</v>
      </c>
      <c r="L26" s="18">
        <f t="shared" si="1"/>
        <v>52.690000000000005</v>
      </c>
    </row>
    <row r="27" spans="2:19" ht="18" customHeight="1" x14ac:dyDescent="0.25">
      <c r="B27" s="16" t="s">
        <v>490</v>
      </c>
      <c r="C27" s="17" t="str">
        <f>TEKMOVALCI!D100</f>
        <v>SARA NEMEC</v>
      </c>
      <c r="D27" s="17" t="str">
        <f>TEKMOVALCI!E100</f>
        <v>ŠD PARTIZAN RENČE</v>
      </c>
      <c r="E27" s="15">
        <v>15.2</v>
      </c>
      <c r="F27" s="15">
        <v>10.6</v>
      </c>
      <c r="G27" s="18">
        <f t="shared" si="3"/>
        <v>25.799999999999997</v>
      </c>
      <c r="H27" s="15">
        <v>13</v>
      </c>
      <c r="I27" s="15">
        <v>12</v>
      </c>
      <c r="J27" s="15">
        <v>8.52</v>
      </c>
      <c r="K27" s="18">
        <f t="shared" si="0"/>
        <v>33.519999999999996</v>
      </c>
      <c r="L27" s="18">
        <f t="shared" si="1"/>
        <v>59.319999999999993</v>
      </c>
    </row>
    <row r="28" spans="2:19" ht="18" customHeight="1" x14ac:dyDescent="0.25">
      <c r="B28" s="16" t="s">
        <v>491</v>
      </c>
      <c r="C28" s="17" t="str">
        <f>TEKMOVALCI!D101</f>
        <v>LEA TERČON</v>
      </c>
      <c r="D28" s="17" t="str">
        <f>TEKMOVALCI!E101</f>
        <v>ŠD PARTIZAN RENČE</v>
      </c>
      <c r="E28" s="15">
        <v>13.8</v>
      </c>
      <c r="F28" s="15">
        <v>9.2850000000000001</v>
      </c>
      <c r="G28" s="18">
        <f t="shared" si="3"/>
        <v>23.085000000000001</v>
      </c>
      <c r="H28" s="15">
        <v>7.4</v>
      </c>
      <c r="I28" s="15">
        <v>8</v>
      </c>
      <c r="J28" s="15">
        <v>4.7949999999999999</v>
      </c>
      <c r="K28" s="18">
        <f t="shared" si="0"/>
        <v>20.195</v>
      </c>
      <c r="L28" s="18">
        <f t="shared" si="1"/>
        <v>43.28</v>
      </c>
    </row>
    <row r="29" spans="2:19" ht="18" customHeight="1" x14ac:dyDescent="0.25">
      <c r="B29" s="16" t="s">
        <v>492</v>
      </c>
      <c r="C29" s="28" t="str">
        <f>TEKMOVALCI!D102</f>
        <v>MAJA URDIH</v>
      </c>
      <c r="D29" s="17" t="str">
        <f>TEKMOVALCI!E102</f>
        <v>ŠD PARTIZAN RENČE</v>
      </c>
      <c r="E29" s="15">
        <v>2.5</v>
      </c>
      <c r="F29" s="15">
        <v>1.115</v>
      </c>
      <c r="G29" s="18">
        <f t="shared" si="3"/>
        <v>3.6150000000000002</v>
      </c>
      <c r="H29" s="15">
        <v>17.399999999999999</v>
      </c>
      <c r="I29" s="15">
        <v>15</v>
      </c>
      <c r="J29" s="15">
        <v>10.065</v>
      </c>
      <c r="K29" s="18">
        <f t="shared" si="0"/>
        <v>42.464999999999996</v>
      </c>
      <c r="L29" s="18">
        <f t="shared" si="1"/>
        <v>46.08</v>
      </c>
    </row>
    <row r="30" spans="2:19" ht="18" customHeight="1" x14ac:dyDescent="0.25">
      <c r="B30" s="16" t="s">
        <v>493</v>
      </c>
      <c r="C30" s="17" t="str">
        <f>TEKMOVALCI!D103</f>
        <v>LEA VIDIČ</v>
      </c>
      <c r="D30" s="17" t="str">
        <f>TEKMOVALCI!E103</f>
        <v>ŠD PARTIZAN RENČE</v>
      </c>
      <c r="E30" s="15">
        <v>16.2</v>
      </c>
      <c r="F30" s="15">
        <v>10.8</v>
      </c>
      <c r="G30" s="18">
        <f t="shared" si="3"/>
        <v>27</v>
      </c>
      <c r="H30" s="15">
        <v>17.399999999999999</v>
      </c>
      <c r="I30" s="15">
        <v>15</v>
      </c>
      <c r="J30" s="15">
        <v>11.125</v>
      </c>
      <c r="K30" s="18">
        <f t="shared" si="0"/>
        <v>43.524999999999999</v>
      </c>
      <c r="L30" s="18">
        <f t="shared" si="1"/>
        <v>70.525000000000006</v>
      </c>
    </row>
    <row r="31" spans="2:19" ht="18" customHeight="1" x14ac:dyDescent="0.25">
      <c r="B31" s="16" t="s">
        <v>494</v>
      </c>
      <c r="C31" s="17"/>
      <c r="D31" s="17"/>
      <c r="E31" s="15"/>
      <c r="F31" s="15"/>
      <c r="G31" s="18">
        <f t="shared" si="3"/>
        <v>0</v>
      </c>
      <c r="H31" s="15"/>
      <c r="I31" s="15"/>
      <c r="J31" s="15"/>
      <c r="K31" s="18">
        <f t="shared" si="0"/>
        <v>0</v>
      </c>
      <c r="L31" s="18">
        <f t="shared" si="1"/>
        <v>0</v>
      </c>
    </row>
    <row r="32" spans="2:19" ht="18" customHeight="1" x14ac:dyDescent="0.25">
      <c r="B32" s="16" t="s">
        <v>495</v>
      </c>
      <c r="C32" s="17"/>
      <c r="D32" s="17"/>
      <c r="E32" s="15"/>
      <c r="F32" s="15"/>
      <c r="G32" s="18">
        <f t="shared" si="3"/>
        <v>0</v>
      </c>
      <c r="H32" s="15"/>
      <c r="I32" s="15"/>
      <c r="J32" s="15"/>
      <c r="K32" s="18">
        <f t="shared" si="0"/>
        <v>0</v>
      </c>
      <c r="L32" s="18">
        <f t="shared" si="1"/>
        <v>0</v>
      </c>
    </row>
    <row r="33" spans="2:12" ht="18" customHeight="1" x14ac:dyDescent="0.25">
      <c r="B33" s="16" t="s">
        <v>500</v>
      </c>
      <c r="C33" s="17"/>
      <c r="D33" s="17"/>
      <c r="E33" s="15"/>
      <c r="F33" s="15"/>
      <c r="G33" s="18">
        <f t="shared" si="3"/>
        <v>0</v>
      </c>
      <c r="H33" s="15"/>
      <c r="I33" s="15"/>
      <c r="J33" s="15"/>
      <c r="K33" s="18">
        <f t="shared" si="0"/>
        <v>0</v>
      </c>
      <c r="L33" s="18">
        <f t="shared" si="1"/>
        <v>0</v>
      </c>
    </row>
    <row r="34" spans="2:12" ht="18" customHeight="1" x14ac:dyDescent="0.25">
      <c r="B34" s="16" t="s">
        <v>501</v>
      </c>
      <c r="C34" s="17" t="s">
        <v>811</v>
      </c>
      <c r="D34" s="17" t="s">
        <v>7</v>
      </c>
      <c r="E34" s="15">
        <v>13</v>
      </c>
      <c r="F34" s="15">
        <v>7.72</v>
      </c>
      <c r="G34" s="18">
        <v>20.72</v>
      </c>
      <c r="H34" s="15">
        <v>17.3</v>
      </c>
      <c r="I34" s="15">
        <v>15</v>
      </c>
      <c r="J34" s="15">
        <v>9.9949999999999992</v>
      </c>
      <c r="K34" s="18">
        <v>42.294999999999995</v>
      </c>
      <c r="L34" s="18">
        <v>63.014999999999993</v>
      </c>
    </row>
    <row r="35" spans="2:12" ht="18" customHeight="1" x14ac:dyDescent="0.25">
      <c r="B35" s="16" t="s">
        <v>502</v>
      </c>
      <c r="C35" s="17" t="s">
        <v>812</v>
      </c>
      <c r="D35" s="17" t="s">
        <v>7</v>
      </c>
      <c r="E35" s="15">
        <v>7.3</v>
      </c>
      <c r="F35" s="15">
        <v>4.26</v>
      </c>
      <c r="G35" s="18">
        <v>11.559999999999999</v>
      </c>
      <c r="H35" s="15">
        <v>14.6</v>
      </c>
      <c r="I35" s="15">
        <v>15</v>
      </c>
      <c r="J35" s="15">
        <v>9.25</v>
      </c>
      <c r="K35" s="18">
        <v>38.85</v>
      </c>
      <c r="L35" s="18">
        <v>50.41</v>
      </c>
    </row>
    <row r="36" spans="2:12" ht="18" customHeight="1" x14ac:dyDescent="0.25">
      <c r="B36" s="16" t="s">
        <v>503</v>
      </c>
      <c r="C36" s="17"/>
      <c r="D36" s="17"/>
      <c r="E36" s="15"/>
      <c r="F36" s="15"/>
      <c r="G36" s="18">
        <f t="shared" si="3"/>
        <v>0</v>
      </c>
      <c r="H36" s="15"/>
      <c r="I36" s="15"/>
      <c r="J36" s="15"/>
      <c r="K36" s="18">
        <f t="shared" si="0"/>
        <v>0</v>
      </c>
      <c r="L36" s="18">
        <f t="shared" si="1"/>
        <v>0</v>
      </c>
    </row>
    <row r="37" spans="2:12" ht="18" customHeight="1" x14ac:dyDescent="0.25">
      <c r="B37" s="16" t="s">
        <v>504</v>
      </c>
      <c r="C37" s="17"/>
      <c r="D37" s="17"/>
      <c r="E37" s="15"/>
      <c r="F37" s="15"/>
      <c r="G37" s="18">
        <f t="shared" si="3"/>
        <v>0</v>
      </c>
      <c r="H37" s="15"/>
      <c r="I37" s="15"/>
      <c r="J37" s="15"/>
      <c r="K37" s="18">
        <f t="shared" si="0"/>
        <v>0</v>
      </c>
      <c r="L37" s="18">
        <f t="shared" si="1"/>
        <v>0</v>
      </c>
    </row>
    <row r="38" spans="2:12" ht="18" customHeight="1" x14ac:dyDescent="0.25">
      <c r="B38" s="16" t="s">
        <v>505</v>
      </c>
      <c r="C38" s="17"/>
      <c r="D38" s="17"/>
      <c r="E38" s="15"/>
      <c r="F38" s="15"/>
      <c r="G38" s="18">
        <f t="shared" si="3"/>
        <v>0</v>
      </c>
      <c r="H38" s="15"/>
      <c r="I38" s="15"/>
      <c r="J38" s="15"/>
      <c r="K38" s="18">
        <f t="shared" si="0"/>
        <v>0</v>
      </c>
      <c r="L38" s="18">
        <f t="shared" si="1"/>
        <v>0</v>
      </c>
    </row>
    <row r="39" spans="2:12" ht="18" customHeight="1" x14ac:dyDescent="0.25">
      <c r="B39" s="16" t="s">
        <v>506</v>
      </c>
      <c r="C39" s="17"/>
      <c r="D39" s="17"/>
      <c r="E39" s="15"/>
      <c r="F39" s="15"/>
      <c r="G39" s="18">
        <f t="shared" si="3"/>
        <v>0</v>
      </c>
      <c r="H39" s="15"/>
      <c r="I39" s="15"/>
      <c r="J39" s="15"/>
      <c r="K39" s="18">
        <f t="shared" si="0"/>
        <v>0</v>
      </c>
      <c r="L39" s="18">
        <f t="shared" si="1"/>
        <v>0</v>
      </c>
    </row>
    <row r="40" spans="2:12" ht="18" customHeight="1" x14ac:dyDescent="0.25">
      <c r="B40" s="16" t="s">
        <v>507</v>
      </c>
      <c r="C40" s="17"/>
      <c r="D40" s="17"/>
      <c r="E40" s="15"/>
      <c r="F40" s="15"/>
      <c r="G40" s="18">
        <f t="shared" si="3"/>
        <v>0</v>
      </c>
      <c r="H40" s="15"/>
      <c r="I40" s="15"/>
      <c r="J40" s="15"/>
      <c r="K40" s="18">
        <f t="shared" si="0"/>
        <v>0</v>
      </c>
      <c r="L40" s="18">
        <f t="shared" si="1"/>
        <v>0</v>
      </c>
    </row>
    <row r="41" spans="2:12" ht="18" customHeight="1" x14ac:dyDescent="0.25">
      <c r="B41" s="16" t="s">
        <v>508</v>
      </c>
      <c r="C41" s="17"/>
      <c r="D41" s="17"/>
      <c r="E41" s="15"/>
      <c r="F41" s="15"/>
      <c r="G41" s="18">
        <f t="shared" si="3"/>
        <v>0</v>
      </c>
      <c r="H41" s="15"/>
      <c r="I41" s="15"/>
      <c r="J41" s="15"/>
      <c r="K41" s="18">
        <f t="shared" si="0"/>
        <v>0</v>
      </c>
      <c r="L41" s="18">
        <f t="shared" si="1"/>
        <v>0</v>
      </c>
    </row>
    <row r="42" spans="2:12" ht="18" customHeight="1" x14ac:dyDescent="0.25">
      <c r="B42" s="16" t="s">
        <v>509</v>
      </c>
      <c r="C42" s="17"/>
      <c r="D42" s="17"/>
      <c r="E42" s="15"/>
      <c r="F42" s="15"/>
      <c r="G42" s="18">
        <f t="shared" si="3"/>
        <v>0</v>
      </c>
      <c r="H42" s="15"/>
      <c r="I42" s="15"/>
      <c r="J42" s="15"/>
      <c r="K42" s="18">
        <f t="shared" si="0"/>
        <v>0</v>
      </c>
      <c r="L42" s="18">
        <f t="shared" si="1"/>
        <v>0</v>
      </c>
    </row>
    <row r="43" spans="2:12" ht="18" customHeight="1" x14ac:dyDescent="0.25">
      <c r="B43" s="16" t="s">
        <v>510</v>
      </c>
      <c r="C43" s="17"/>
      <c r="D43" s="17"/>
      <c r="E43" s="15"/>
      <c r="F43" s="15"/>
      <c r="G43" s="18">
        <f t="shared" si="3"/>
        <v>0</v>
      </c>
      <c r="H43" s="15"/>
      <c r="I43" s="15"/>
      <c r="J43" s="15"/>
      <c r="K43" s="18">
        <f t="shared" si="0"/>
        <v>0</v>
      </c>
      <c r="L43" s="18">
        <f t="shared" si="1"/>
        <v>0</v>
      </c>
    </row>
    <row r="44" spans="2:12" ht="18" customHeight="1" x14ac:dyDescent="0.25">
      <c r="B44" s="16" t="s">
        <v>511</v>
      </c>
      <c r="C44" s="17"/>
      <c r="D44" s="17"/>
      <c r="E44" s="15"/>
      <c r="F44" s="15"/>
      <c r="G44" s="18">
        <f t="shared" si="3"/>
        <v>0</v>
      </c>
      <c r="H44" s="15"/>
      <c r="I44" s="15"/>
      <c r="J44" s="15"/>
      <c r="K44" s="18">
        <f t="shared" si="0"/>
        <v>0</v>
      </c>
      <c r="L44" s="18">
        <f t="shared" si="1"/>
        <v>0</v>
      </c>
    </row>
    <row r="45" spans="2:12" ht="18" customHeight="1" x14ac:dyDescent="0.25">
      <c r="B45" s="16" t="s">
        <v>512</v>
      </c>
      <c r="C45" s="17"/>
      <c r="D45" s="17"/>
      <c r="E45" s="15"/>
      <c r="F45" s="15"/>
      <c r="G45" s="18">
        <f t="shared" si="3"/>
        <v>0</v>
      </c>
      <c r="H45" s="15"/>
      <c r="I45" s="15"/>
      <c r="J45" s="15"/>
      <c r="K45" s="18">
        <f t="shared" si="0"/>
        <v>0</v>
      </c>
      <c r="L45" s="18">
        <f t="shared" si="1"/>
        <v>0</v>
      </c>
    </row>
    <row r="46" spans="2:12" ht="18" customHeight="1" x14ac:dyDescent="0.25">
      <c r="B46" s="16" t="s">
        <v>513</v>
      </c>
      <c r="C46" s="17"/>
      <c r="D46" s="17"/>
      <c r="E46" s="15"/>
      <c r="F46" s="15"/>
      <c r="G46" s="18">
        <f t="shared" si="3"/>
        <v>0</v>
      </c>
      <c r="H46" s="15"/>
      <c r="I46" s="15"/>
      <c r="J46" s="15"/>
      <c r="K46" s="18">
        <f t="shared" si="0"/>
        <v>0</v>
      </c>
      <c r="L46" s="18">
        <f t="shared" si="1"/>
        <v>0</v>
      </c>
    </row>
    <row r="47" spans="2:12" ht="18" customHeight="1" x14ac:dyDescent="0.25">
      <c r="B47" s="16" t="s">
        <v>514</v>
      </c>
      <c r="C47" s="17"/>
      <c r="D47" s="17"/>
      <c r="E47" s="15"/>
      <c r="F47" s="15"/>
      <c r="G47" s="18">
        <f t="shared" si="3"/>
        <v>0</v>
      </c>
      <c r="H47" s="15"/>
      <c r="I47" s="15"/>
      <c r="J47" s="15"/>
      <c r="K47" s="18">
        <f t="shared" si="0"/>
        <v>0</v>
      </c>
      <c r="L47" s="18">
        <f t="shared" si="1"/>
        <v>0</v>
      </c>
    </row>
    <row r="48" spans="2:12" ht="18" customHeight="1" x14ac:dyDescent="0.25">
      <c r="B48" s="16" t="s">
        <v>515</v>
      </c>
      <c r="C48" s="17"/>
      <c r="D48" s="17"/>
      <c r="E48" s="15"/>
      <c r="F48" s="15"/>
      <c r="G48" s="18">
        <f t="shared" si="3"/>
        <v>0</v>
      </c>
      <c r="H48" s="15"/>
      <c r="I48" s="15"/>
      <c r="J48" s="15"/>
      <c r="K48" s="18">
        <f t="shared" si="0"/>
        <v>0</v>
      </c>
      <c r="L48" s="18">
        <f t="shared" si="1"/>
        <v>0</v>
      </c>
    </row>
    <row r="49" spans="2:12" ht="18" customHeight="1" x14ac:dyDescent="0.25">
      <c r="B49" s="16" t="s">
        <v>516</v>
      </c>
      <c r="C49" s="17"/>
      <c r="D49" s="17"/>
      <c r="E49" s="15"/>
      <c r="F49" s="15"/>
      <c r="G49" s="18">
        <f t="shared" si="3"/>
        <v>0</v>
      </c>
      <c r="H49" s="15"/>
      <c r="I49" s="15"/>
      <c r="J49" s="15"/>
      <c r="K49" s="18">
        <f t="shared" si="0"/>
        <v>0</v>
      </c>
      <c r="L49" s="18">
        <f t="shared" si="1"/>
        <v>0</v>
      </c>
    </row>
    <row r="50" spans="2:12" ht="18" customHeight="1" x14ac:dyDescent="0.25">
      <c r="B50" s="16" t="s">
        <v>517</v>
      </c>
      <c r="C50" s="17"/>
      <c r="D50" s="17"/>
      <c r="E50" s="15"/>
      <c r="F50" s="15"/>
      <c r="G50" s="18">
        <f t="shared" si="3"/>
        <v>0</v>
      </c>
      <c r="H50" s="15"/>
      <c r="I50" s="15"/>
      <c r="J50" s="15"/>
      <c r="K50" s="18">
        <f t="shared" si="0"/>
        <v>0</v>
      </c>
      <c r="L50" s="18">
        <f t="shared" si="1"/>
        <v>0</v>
      </c>
    </row>
    <row r="51" spans="2:12" ht="18" customHeight="1" x14ac:dyDescent="0.25">
      <c r="B51" s="16" t="s">
        <v>518</v>
      </c>
      <c r="C51" s="17"/>
      <c r="D51" s="17"/>
      <c r="E51" s="15"/>
      <c r="F51" s="15"/>
      <c r="G51" s="18">
        <f t="shared" si="3"/>
        <v>0</v>
      </c>
      <c r="H51" s="15"/>
      <c r="I51" s="15"/>
      <c r="J51" s="15"/>
      <c r="K51" s="18">
        <f t="shared" si="0"/>
        <v>0</v>
      </c>
      <c r="L51" s="18">
        <f t="shared" si="1"/>
        <v>0</v>
      </c>
    </row>
    <row r="52" spans="2:12" ht="18" customHeight="1" x14ac:dyDescent="0.25">
      <c r="B52" s="16" t="s">
        <v>519</v>
      </c>
      <c r="C52" s="17"/>
      <c r="D52" s="17"/>
      <c r="E52" s="15"/>
      <c r="F52" s="15"/>
      <c r="G52" s="18">
        <f t="shared" si="3"/>
        <v>0</v>
      </c>
      <c r="H52" s="15"/>
      <c r="I52" s="15"/>
      <c r="J52" s="15"/>
      <c r="K52" s="18">
        <f t="shared" si="0"/>
        <v>0</v>
      </c>
      <c r="L52" s="18">
        <f t="shared" si="1"/>
        <v>0</v>
      </c>
    </row>
    <row r="53" spans="2:12" ht="18" customHeight="1" x14ac:dyDescent="0.25">
      <c r="B53" s="16" t="s">
        <v>520</v>
      </c>
      <c r="C53" s="17"/>
      <c r="D53" s="17"/>
      <c r="E53" s="15"/>
      <c r="F53" s="15"/>
      <c r="G53" s="18">
        <f t="shared" si="3"/>
        <v>0</v>
      </c>
      <c r="H53" s="15"/>
      <c r="I53" s="15"/>
      <c r="J53" s="15"/>
      <c r="K53" s="18">
        <f t="shared" si="0"/>
        <v>0</v>
      </c>
      <c r="L53" s="18">
        <f t="shared" si="1"/>
        <v>0</v>
      </c>
    </row>
    <row r="54" spans="2:12" ht="18" customHeight="1" x14ac:dyDescent="0.25">
      <c r="B54" s="16" t="s">
        <v>521</v>
      </c>
      <c r="C54" s="17"/>
      <c r="D54" s="17"/>
      <c r="E54" s="15"/>
      <c r="F54" s="15"/>
      <c r="G54" s="18">
        <f t="shared" si="3"/>
        <v>0</v>
      </c>
      <c r="H54" s="15"/>
      <c r="I54" s="15"/>
      <c r="J54" s="15"/>
      <c r="K54" s="18">
        <f t="shared" si="0"/>
        <v>0</v>
      </c>
      <c r="L54" s="18">
        <f t="shared" si="1"/>
        <v>0</v>
      </c>
    </row>
    <row r="55" spans="2:12" ht="18" customHeight="1" x14ac:dyDescent="0.25">
      <c r="B55" s="16" t="s">
        <v>522</v>
      </c>
      <c r="C55" s="17"/>
      <c r="D55" s="17"/>
      <c r="E55" s="15"/>
      <c r="F55" s="15"/>
      <c r="G55" s="18">
        <f t="shared" si="3"/>
        <v>0</v>
      </c>
      <c r="H55" s="15"/>
      <c r="I55" s="15"/>
      <c r="J55" s="15"/>
      <c r="K55" s="18">
        <f t="shared" si="0"/>
        <v>0</v>
      </c>
      <c r="L55" s="18">
        <f t="shared" si="1"/>
        <v>0</v>
      </c>
    </row>
    <row r="56" spans="2:12" ht="18" customHeight="1" x14ac:dyDescent="0.25">
      <c r="B56" s="16" t="s">
        <v>523</v>
      </c>
      <c r="C56" s="17"/>
      <c r="D56" s="17"/>
      <c r="E56" s="15"/>
      <c r="F56" s="15"/>
      <c r="G56" s="18">
        <f t="shared" si="3"/>
        <v>0</v>
      </c>
      <c r="H56" s="15"/>
      <c r="I56" s="15"/>
      <c r="J56" s="15"/>
      <c r="K56" s="18">
        <f t="shared" si="0"/>
        <v>0</v>
      </c>
      <c r="L56" s="18">
        <f t="shared" si="1"/>
        <v>0</v>
      </c>
    </row>
    <row r="57" spans="2:12" ht="18" customHeight="1" x14ac:dyDescent="0.25">
      <c r="B57" s="16" t="s">
        <v>524</v>
      </c>
      <c r="C57" s="17"/>
      <c r="D57" s="17"/>
      <c r="E57" s="15"/>
      <c r="F57" s="15"/>
      <c r="G57" s="18">
        <f t="shared" si="3"/>
        <v>0</v>
      </c>
      <c r="H57" s="15"/>
      <c r="I57" s="15"/>
      <c r="J57" s="15"/>
      <c r="K57" s="18">
        <f t="shared" si="0"/>
        <v>0</v>
      </c>
      <c r="L57" s="18">
        <f t="shared" si="1"/>
        <v>0</v>
      </c>
    </row>
    <row r="58" spans="2:12" ht="18" customHeight="1" x14ac:dyDescent="0.25">
      <c r="B58" s="16" t="s">
        <v>525</v>
      </c>
      <c r="C58" s="17"/>
      <c r="D58" s="17"/>
      <c r="E58" s="15"/>
      <c r="F58" s="15"/>
      <c r="G58" s="18">
        <f t="shared" si="3"/>
        <v>0</v>
      </c>
      <c r="H58" s="15"/>
      <c r="I58" s="15"/>
      <c r="J58" s="15"/>
      <c r="K58" s="18">
        <f t="shared" si="0"/>
        <v>0</v>
      </c>
      <c r="L58" s="18">
        <f t="shared" si="1"/>
        <v>0</v>
      </c>
    </row>
    <row r="59" spans="2:12" ht="18" customHeight="1" x14ac:dyDescent="0.25">
      <c r="B59" s="16" t="s">
        <v>526</v>
      </c>
      <c r="C59" s="17"/>
      <c r="D59" s="17"/>
      <c r="E59" s="15"/>
      <c r="F59" s="15"/>
      <c r="G59" s="18">
        <f t="shared" si="3"/>
        <v>0</v>
      </c>
      <c r="H59" s="15"/>
      <c r="I59" s="15"/>
      <c r="J59" s="15"/>
      <c r="K59" s="18">
        <f t="shared" si="0"/>
        <v>0</v>
      </c>
      <c r="L59" s="18">
        <f t="shared" si="1"/>
        <v>0</v>
      </c>
    </row>
    <row r="60" spans="2:12" ht="18" customHeight="1" x14ac:dyDescent="0.25">
      <c r="B60" s="16" t="s">
        <v>530</v>
      </c>
      <c r="C60" s="17"/>
      <c r="D60" s="17"/>
      <c r="E60" s="15"/>
      <c r="F60" s="15"/>
      <c r="G60" s="18">
        <f t="shared" si="3"/>
        <v>0</v>
      </c>
      <c r="H60" s="15"/>
      <c r="I60" s="15"/>
      <c r="J60" s="15"/>
      <c r="K60" s="18">
        <f t="shared" si="0"/>
        <v>0</v>
      </c>
      <c r="L60" s="18">
        <f t="shared" si="1"/>
        <v>0</v>
      </c>
    </row>
    <row r="61" spans="2:12" ht="18" customHeight="1" x14ac:dyDescent="0.25">
      <c r="B61" s="16" t="s">
        <v>531</v>
      </c>
      <c r="C61" s="17"/>
      <c r="D61" s="17"/>
      <c r="E61" s="15"/>
      <c r="F61" s="15"/>
      <c r="G61" s="18">
        <f t="shared" si="3"/>
        <v>0</v>
      </c>
      <c r="H61" s="15"/>
      <c r="I61" s="15"/>
      <c r="J61" s="15"/>
      <c r="K61" s="18">
        <f t="shared" si="0"/>
        <v>0</v>
      </c>
      <c r="L61" s="18">
        <f t="shared" si="1"/>
        <v>0</v>
      </c>
    </row>
    <row r="62" spans="2:12" ht="18" customHeight="1" x14ac:dyDescent="0.25">
      <c r="B62" s="16" t="s">
        <v>532</v>
      </c>
      <c r="C62" s="17"/>
      <c r="D62" s="17"/>
      <c r="E62" s="15"/>
      <c r="F62" s="15"/>
      <c r="G62" s="18">
        <f t="shared" si="3"/>
        <v>0</v>
      </c>
      <c r="H62" s="15"/>
      <c r="I62" s="15"/>
      <c r="J62" s="15"/>
      <c r="K62" s="18">
        <f t="shared" si="0"/>
        <v>0</v>
      </c>
      <c r="L62" s="18">
        <f t="shared" si="1"/>
        <v>0</v>
      </c>
    </row>
    <row r="63" spans="2:12" ht="18" customHeight="1" x14ac:dyDescent="0.25">
      <c r="B63" s="16" t="s">
        <v>533</v>
      </c>
      <c r="C63" s="17"/>
      <c r="D63" s="17"/>
      <c r="E63" s="15"/>
      <c r="F63" s="15"/>
      <c r="G63" s="18">
        <f t="shared" si="3"/>
        <v>0</v>
      </c>
      <c r="H63" s="15"/>
      <c r="I63" s="15"/>
      <c r="J63" s="15"/>
      <c r="K63" s="18">
        <f t="shared" si="0"/>
        <v>0</v>
      </c>
      <c r="L63" s="18">
        <f t="shared" si="1"/>
        <v>0</v>
      </c>
    </row>
    <row r="64" spans="2:12" ht="18" customHeight="1" x14ac:dyDescent="0.25">
      <c r="B64" s="16" t="s">
        <v>534</v>
      </c>
      <c r="C64" s="17"/>
      <c r="D64" s="17"/>
      <c r="E64" s="15"/>
      <c r="F64" s="15"/>
      <c r="G64" s="18">
        <f t="shared" si="3"/>
        <v>0</v>
      </c>
      <c r="H64" s="15"/>
      <c r="I64" s="15"/>
      <c r="J64" s="15"/>
      <c r="K64" s="18">
        <f t="shared" si="0"/>
        <v>0</v>
      </c>
      <c r="L64" s="18">
        <f t="shared" si="1"/>
        <v>0</v>
      </c>
    </row>
    <row r="65" spans="2:12" ht="18" customHeight="1" x14ac:dyDescent="0.25">
      <c r="B65" s="16" t="s">
        <v>535</v>
      </c>
      <c r="C65" s="17"/>
      <c r="D65" s="17"/>
      <c r="E65" s="15"/>
      <c r="F65" s="15"/>
      <c r="G65" s="18">
        <f t="shared" si="3"/>
        <v>0</v>
      </c>
      <c r="H65" s="15"/>
      <c r="I65" s="15"/>
      <c r="J65" s="15"/>
      <c r="K65" s="18">
        <f t="shared" si="0"/>
        <v>0</v>
      </c>
      <c r="L65" s="18">
        <f t="shared" si="1"/>
        <v>0</v>
      </c>
    </row>
    <row r="66" spans="2:12" ht="18" customHeight="1" x14ac:dyDescent="0.25">
      <c r="B66" s="16" t="s">
        <v>536</v>
      </c>
      <c r="C66" s="17"/>
      <c r="D66" s="17"/>
      <c r="E66" s="15"/>
      <c r="F66" s="15"/>
      <c r="G66" s="18">
        <f t="shared" si="3"/>
        <v>0</v>
      </c>
      <c r="H66" s="15"/>
      <c r="I66" s="15"/>
      <c r="J66" s="15"/>
      <c r="K66" s="18">
        <f t="shared" si="0"/>
        <v>0</v>
      </c>
      <c r="L66" s="18">
        <f t="shared" si="1"/>
        <v>0</v>
      </c>
    </row>
    <row r="67" spans="2:12" ht="18" customHeight="1" x14ac:dyDescent="0.25">
      <c r="B67" s="16" t="s">
        <v>537</v>
      </c>
      <c r="C67" s="17"/>
      <c r="D67" s="17"/>
      <c r="E67" s="15"/>
      <c r="F67" s="15"/>
      <c r="G67" s="18">
        <f t="shared" si="3"/>
        <v>0</v>
      </c>
      <c r="H67" s="15"/>
      <c r="I67" s="15"/>
      <c r="J67" s="15"/>
      <c r="K67" s="18">
        <f t="shared" si="0"/>
        <v>0</v>
      </c>
      <c r="L67" s="18">
        <f t="shared" si="1"/>
        <v>0</v>
      </c>
    </row>
    <row r="68" spans="2:12" ht="18" customHeight="1" x14ac:dyDescent="0.25">
      <c r="B68" s="16" t="s">
        <v>538</v>
      </c>
      <c r="C68" s="17"/>
      <c r="D68" s="17"/>
      <c r="E68" s="15"/>
      <c r="F68" s="15"/>
      <c r="G68" s="18">
        <f t="shared" si="3"/>
        <v>0</v>
      </c>
      <c r="H68" s="15"/>
      <c r="I68" s="15"/>
      <c r="J68" s="15"/>
      <c r="K68" s="18">
        <f t="shared" si="0"/>
        <v>0</v>
      </c>
      <c r="L68" s="18">
        <f t="shared" si="1"/>
        <v>0</v>
      </c>
    </row>
    <row r="69" spans="2:12" ht="18" customHeight="1" x14ac:dyDescent="0.25">
      <c r="B69" s="16" t="s">
        <v>539</v>
      </c>
      <c r="C69" s="17"/>
      <c r="D69" s="17"/>
      <c r="E69" s="15"/>
      <c r="F69" s="15"/>
      <c r="G69" s="18">
        <f t="shared" si="3"/>
        <v>0</v>
      </c>
      <c r="H69" s="15"/>
      <c r="I69" s="15"/>
      <c r="J69" s="15"/>
      <c r="K69" s="18">
        <f t="shared" si="0"/>
        <v>0</v>
      </c>
      <c r="L69" s="18">
        <f t="shared" si="1"/>
        <v>0</v>
      </c>
    </row>
    <row r="70" spans="2:12" ht="18" customHeight="1" x14ac:dyDescent="0.25">
      <c r="B70" s="16" t="s">
        <v>540</v>
      </c>
      <c r="C70" s="17"/>
      <c r="D70" s="17"/>
      <c r="E70" s="15"/>
      <c r="F70" s="15"/>
      <c r="G70" s="18">
        <f t="shared" si="3"/>
        <v>0</v>
      </c>
      <c r="H70" s="15"/>
      <c r="I70" s="15"/>
      <c r="J70" s="15"/>
      <c r="K70" s="18">
        <f t="shared" si="0"/>
        <v>0</v>
      </c>
      <c r="L70" s="18">
        <f t="shared" si="1"/>
        <v>0</v>
      </c>
    </row>
    <row r="71" spans="2:12" ht="18" customHeight="1" x14ac:dyDescent="0.25">
      <c r="B71" s="16" t="s">
        <v>541</v>
      </c>
      <c r="C71" s="17"/>
      <c r="D71" s="17"/>
      <c r="E71" s="15"/>
      <c r="F71" s="15"/>
      <c r="G71" s="18">
        <f t="shared" si="3"/>
        <v>0</v>
      </c>
      <c r="H71" s="15"/>
      <c r="I71" s="15"/>
      <c r="J71" s="15"/>
      <c r="K71" s="18">
        <f t="shared" si="0"/>
        <v>0</v>
      </c>
      <c r="L71" s="18">
        <f t="shared" si="1"/>
        <v>0</v>
      </c>
    </row>
    <row r="72" spans="2:12" ht="18" customHeight="1" x14ac:dyDescent="0.25">
      <c r="B72" s="16" t="s">
        <v>542</v>
      </c>
      <c r="C72" s="17"/>
      <c r="D72" s="17"/>
      <c r="E72" s="15"/>
      <c r="F72" s="15"/>
      <c r="G72" s="18">
        <f t="shared" si="3"/>
        <v>0</v>
      </c>
      <c r="H72" s="15"/>
      <c r="I72" s="15"/>
      <c r="J72" s="15"/>
      <c r="K72" s="18">
        <f t="shared" si="0"/>
        <v>0</v>
      </c>
      <c r="L72" s="18">
        <f t="shared" si="1"/>
        <v>0</v>
      </c>
    </row>
    <row r="73" spans="2:12" ht="18" customHeight="1" x14ac:dyDescent="0.25">
      <c r="B73" s="16" t="s">
        <v>543</v>
      </c>
      <c r="C73" s="17"/>
      <c r="D73" s="17"/>
      <c r="E73" s="15"/>
      <c r="F73" s="15"/>
      <c r="G73" s="18">
        <f t="shared" si="3"/>
        <v>0</v>
      </c>
      <c r="H73" s="15"/>
      <c r="I73" s="15"/>
      <c r="J73" s="15"/>
      <c r="K73" s="18">
        <f t="shared" si="0"/>
        <v>0</v>
      </c>
      <c r="L73" s="18">
        <f t="shared" si="1"/>
        <v>0</v>
      </c>
    </row>
    <row r="74" spans="2:12" ht="18" customHeight="1" x14ac:dyDescent="0.25">
      <c r="B74" s="16" t="s">
        <v>544</v>
      </c>
      <c r="C74" s="17"/>
      <c r="D74" s="17"/>
      <c r="E74" s="15"/>
      <c r="F74" s="15"/>
      <c r="G74" s="18">
        <f t="shared" si="3"/>
        <v>0</v>
      </c>
      <c r="H74" s="15"/>
      <c r="I74" s="15"/>
      <c r="J74" s="15"/>
      <c r="K74" s="18">
        <f t="shared" si="0"/>
        <v>0</v>
      </c>
      <c r="L74" s="18">
        <f t="shared" si="1"/>
        <v>0</v>
      </c>
    </row>
    <row r="75" spans="2:12" ht="18" customHeight="1" x14ac:dyDescent="0.25">
      <c r="B75" s="16" t="s">
        <v>545</v>
      </c>
      <c r="C75" s="17"/>
      <c r="D75" s="17"/>
      <c r="E75" s="15"/>
      <c r="F75" s="15"/>
      <c r="G75" s="18">
        <f t="shared" si="3"/>
        <v>0</v>
      </c>
      <c r="H75" s="15"/>
      <c r="I75" s="15"/>
      <c r="J75" s="15"/>
      <c r="K75" s="18">
        <f t="shared" si="0"/>
        <v>0</v>
      </c>
      <c r="L75" s="18">
        <f t="shared" si="1"/>
        <v>0</v>
      </c>
    </row>
  </sheetData>
  <mergeCells count="6">
    <mergeCell ref="B3:L3"/>
    <mergeCell ref="B5:L5"/>
    <mergeCell ref="B7:L7"/>
    <mergeCell ref="O7:S7"/>
    <mergeCell ref="E9:G9"/>
    <mergeCell ref="H9:K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01BF2-FB98-43F4-91CA-89B5C0F4DFD6}">
  <dimension ref="B3:S75"/>
  <sheetViews>
    <sheetView workbookViewId="0">
      <selection activeCell="B7" sqref="B7:L21"/>
    </sheetView>
  </sheetViews>
  <sheetFormatPr defaultColWidth="9.140625" defaultRowHeight="15" x14ac:dyDescent="0.25"/>
  <cols>
    <col min="1" max="1" width="9.140625" style="1"/>
    <col min="2" max="2" width="5.5703125" style="1" customWidth="1"/>
    <col min="3" max="3" width="28.5703125" style="1" customWidth="1"/>
    <col min="4" max="4" width="32.5703125" style="1" customWidth="1"/>
    <col min="5" max="12" width="10.5703125" style="1" customWidth="1"/>
    <col min="13" max="14" width="9.140625" style="1"/>
    <col min="15" max="15" width="5.5703125" style="1" customWidth="1"/>
    <col min="16" max="16" width="32.5703125" style="1" customWidth="1"/>
    <col min="17" max="18" width="20.5703125" style="1" customWidth="1"/>
    <col min="19" max="19" width="15.5703125" style="1" customWidth="1"/>
    <col min="20" max="16384" width="9.140625" style="1"/>
  </cols>
  <sheetData>
    <row r="3" spans="2:19" ht="19.5" x14ac:dyDescent="0.25">
      <c r="B3" s="41" t="s">
        <v>471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5" spans="2:19" ht="15.75" x14ac:dyDescent="0.25">
      <c r="B5" s="39" t="s">
        <v>448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2"/>
      <c r="N5" s="2"/>
      <c r="O5" s="3"/>
      <c r="P5" s="3"/>
      <c r="Q5" s="3"/>
      <c r="R5" s="3"/>
      <c r="S5" s="3"/>
    </row>
    <row r="7" spans="2:19" ht="15.75" x14ac:dyDescent="0.25">
      <c r="B7" s="40" t="s">
        <v>473</v>
      </c>
      <c r="C7" s="40"/>
      <c r="D7" s="40"/>
      <c r="E7" s="40"/>
      <c r="F7" s="40"/>
      <c r="G7" s="40"/>
      <c r="H7" s="40"/>
      <c r="I7" s="40"/>
      <c r="J7" s="40"/>
      <c r="K7" s="40"/>
      <c r="L7" s="40"/>
      <c r="O7" s="40" t="s">
        <v>472</v>
      </c>
      <c r="P7" s="40"/>
      <c r="Q7" s="40"/>
      <c r="R7" s="40"/>
      <c r="S7" s="40"/>
    </row>
    <row r="9" spans="2:19" ht="18" customHeight="1" x14ac:dyDescent="0.25">
      <c r="B9" s="5"/>
      <c r="C9" s="6"/>
      <c r="D9" s="6"/>
      <c r="E9" s="36" t="s">
        <v>439</v>
      </c>
      <c r="F9" s="37"/>
      <c r="G9" s="38"/>
      <c r="H9" s="36" t="s">
        <v>438</v>
      </c>
      <c r="I9" s="37"/>
      <c r="J9" s="37"/>
      <c r="K9" s="38"/>
    </row>
    <row r="10" spans="2:19" ht="18" customHeight="1" x14ac:dyDescent="0.25">
      <c r="B10" s="7" t="s">
        <v>447</v>
      </c>
      <c r="C10" s="8" t="s">
        <v>435</v>
      </c>
      <c r="D10" s="8" t="s">
        <v>2</v>
      </c>
      <c r="E10" s="9" t="s">
        <v>443</v>
      </c>
      <c r="F10" s="9" t="s">
        <v>444</v>
      </c>
      <c r="G10" s="9" t="s">
        <v>446</v>
      </c>
      <c r="H10" s="9" t="s">
        <v>443</v>
      </c>
      <c r="I10" s="9" t="s">
        <v>445</v>
      </c>
      <c r="J10" s="9" t="s">
        <v>444</v>
      </c>
      <c r="K10" s="9" t="s">
        <v>446</v>
      </c>
      <c r="L10" s="10" t="s">
        <v>446</v>
      </c>
      <c r="M10" s="11"/>
      <c r="O10" s="7" t="s">
        <v>447</v>
      </c>
      <c r="P10" s="12" t="s">
        <v>2</v>
      </c>
      <c r="Q10" s="9" t="s">
        <v>439</v>
      </c>
      <c r="R10" s="9" t="s">
        <v>438</v>
      </c>
      <c r="S10" s="7" t="s">
        <v>446</v>
      </c>
    </row>
    <row r="11" spans="2:19" ht="18" customHeight="1" x14ac:dyDescent="0.25">
      <c r="B11" s="16" t="s">
        <v>440</v>
      </c>
      <c r="C11" s="17" t="str">
        <f>TEKMOVALCI!D46</f>
        <v>BORUT EBERL</v>
      </c>
      <c r="D11" s="17" t="str">
        <f>TEKMOVALCI!E46</f>
        <v>ŠD MOSTE</v>
      </c>
      <c r="E11" s="15">
        <v>14.7</v>
      </c>
      <c r="F11" s="15">
        <v>13.67</v>
      </c>
      <c r="G11" s="18">
        <f>SUM(E11,F11)</f>
        <v>28.369999999999997</v>
      </c>
      <c r="H11" s="15">
        <v>1.3</v>
      </c>
      <c r="I11" s="15">
        <v>2</v>
      </c>
      <c r="J11" s="15">
        <v>1.4450000000000001</v>
      </c>
      <c r="K11" s="18">
        <f>SUM(H11,I11,J11)</f>
        <v>4.7450000000000001</v>
      </c>
      <c r="L11" s="18">
        <f>SUM(G11,K11)</f>
        <v>33.114999999999995</v>
      </c>
      <c r="O11" s="16" t="s">
        <v>440</v>
      </c>
      <c r="P11" s="17" t="s">
        <v>20</v>
      </c>
      <c r="Q11" s="18">
        <f>SUM(LARGE(G19:G21,{1;2;3}))</f>
        <v>85.734999999999999</v>
      </c>
      <c r="R11" s="18">
        <f>SUM(LARGE(K19:K21,{1;2;3}))</f>
        <v>74.14500000000001</v>
      </c>
      <c r="S11" s="18">
        <f>SUM(Q11,R11)</f>
        <v>159.88</v>
      </c>
    </row>
    <row r="12" spans="2:19" ht="18" customHeight="1" x14ac:dyDescent="0.25">
      <c r="B12" s="16" t="s">
        <v>441</v>
      </c>
      <c r="C12" s="17" t="str">
        <f>TEKMOVALCI!D47</f>
        <v>JAN HORVAT</v>
      </c>
      <c r="D12" s="17" t="str">
        <f>TEKMOVALCI!E47</f>
        <v>ŠD MOSTE</v>
      </c>
      <c r="E12" s="15">
        <v>5.9</v>
      </c>
      <c r="F12" s="15">
        <v>5.3949999999999996</v>
      </c>
      <c r="G12" s="18">
        <f>SUM(E12,F12)</f>
        <v>11.295</v>
      </c>
      <c r="H12" s="15">
        <v>12.7</v>
      </c>
      <c r="I12" s="15">
        <v>17</v>
      </c>
      <c r="J12" s="15">
        <v>11.45</v>
      </c>
      <c r="K12" s="18">
        <f t="shared" ref="K12:K75" si="0">SUM(H12,I12,J12)</f>
        <v>41.15</v>
      </c>
      <c r="L12" s="18">
        <f t="shared" ref="L12:L75" si="1">SUM(G12,K12)</f>
        <v>52.445</v>
      </c>
      <c r="O12" s="16" t="s">
        <v>441</v>
      </c>
      <c r="P12" s="17" t="s">
        <v>92</v>
      </c>
      <c r="Q12" s="18">
        <f>SUM(LARGE(G15:G18,{1;2;3}))</f>
        <v>68.089999999999989</v>
      </c>
      <c r="R12" s="18">
        <f>SUM(LARGE(K15:K18,{1;2;3}))</f>
        <v>114.01</v>
      </c>
      <c r="S12" s="18">
        <f t="shared" ref="S12:S22" si="2">SUM(Q12,R12)</f>
        <v>182.1</v>
      </c>
    </row>
    <row r="13" spans="2:19" ht="18" customHeight="1" x14ac:dyDescent="0.25">
      <c r="B13" s="16" t="s">
        <v>442</v>
      </c>
      <c r="C13" s="17" t="str">
        <f>TEKMOVALCI!D48</f>
        <v>MATIC KRANJEC</v>
      </c>
      <c r="D13" s="17" t="str">
        <f>TEKMOVALCI!E48</f>
        <v>DŠR MURSKA SOBOTA</v>
      </c>
      <c r="E13" s="15">
        <v>10.8</v>
      </c>
      <c r="F13" s="15">
        <v>9.6349999999999998</v>
      </c>
      <c r="G13" s="18">
        <f t="shared" ref="G13:G75" si="3">SUM(E13,F13)</f>
        <v>20.435000000000002</v>
      </c>
      <c r="H13" s="15">
        <v>5.9</v>
      </c>
      <c r="I13" s="15">
        <v>11</v>
      </c>
      <c r="J13" s="15">
        <v>5.165</v>
      </c>
      <c r="K13" s="18">
        <f t="shared" si="0"/>
        <v>22.064999999999998</v>
      </c>
      <c r="L13" s="18">
        <f t="shared" si="1"/>
        <v>42.5</v>
      </c>
      <c r="O13" s="16" t="s">
        <v>442</v>
      </c>
      <c r="P13" s="17"/>
      <c r="Q13" s="18"/>
      <c r="R13" s="18"/>
      <c r="S13" s="18">
        <f t="shared" si="2"/>
        <v>0</v>
      </c>
    </row>
    <row r="14" spans="2:19" ht="18" customHeight="1" x14ac:dyDescent="0.25">
      <c r="B14" s="16" t="s">
        <v>477</v>
      </c>
      <c r="C14" s="17" t="str">
        <f>TEKMOVALCI!D49</f>
        <v>LUKA MEŠIČ</v>
      </c>
      <c r="D14" s="17" t="str">
        <f>TEKMOVALCI!E49</f>
        <v>DŠR MURSKA SOBOTA</v>
      </c>
      <c r="E14" s="15">
        <v>15</v>
      </c>
      <c r="F14" s="15">
        <v>14.535</v>
      </c>
      <c r="G14" s="18">
        <f t="shared" si="3"/>
        <v>29.535</v>
      </c>
      <c r="H14" s="15">
        <v>13.8</v>
      </c>
      <c r="I14" s="15">
        <v>22</v>
      </c>
      <c r="J14" s="15">
        <v>14.705</v>
      </c>
      <c r="K14" s="18">
        <f t="shared" si="0"/>
        <v>50.504999999999995</v>
      </c>
      <c r="L14" s="18">
        <f t="shared" si="1"/>
        <v>80.039999999999992</v>
      </c>
      <c r="O14" s="16" t="s">
        <v>477</v>
      </c>
      <c r="P14" s="17"/>
      <c r="Q14" s="18"/>
      <c r="R14" s="18"/>
      <c r="S14" s="18">
        <f t="shared" si="2"/>
        <v>0</v>
      </c>
    </row>
    <row r="15" spans="2:19" ht="18" customHeight="1" x14ac:dyDescent="0.25">
      <c r="B15" s="16" t="s">
        <v>478</v>
      </c>
      <c r="C15" s="17" t="str">
        <f>TEKMOVALCI!D50</f>
        <v>MATEJ KRANJEC</v>
      </c>
      <c r="D15" s="17" t="str">
        <f>TEKMOVALCI!E50</f>
        <v>ŠD SOKOL BEŽIGRAD</v>
      </c>
      <c r="E15" s="15">
        <v>17.3</v>
      </c>
      <c r="F15" s="15">
        <v>14.145</v>
      </c>
      <c r="G15" s="18">
        <f t="shared" si="3"/>
        <v>31.445</v>
      </c>
      <c r="H15" s="15">
        <v>1.7</v>
      </c>
      <c r="I15" s="15">
        <v>3</v>
      </c>
      <c r="J15" s="15">
        <v>1.4850000000000001</v>
      </c>
      <c r="K15" s="18">
        <f t="shared" si="0"/>
        <v>6.1850000000000005</v>
      </c>
      <c r="L15" s="18">
        <f t="shared" si="1"/>
        <v>37.630000000000003</v>
      </c>
      <c r="O15" s="16" t="s">
        <v>478</v>
      </c>
      <c r="P15" s="17"/>
      <c r="Q15" s="18"/>
      <c r="R15" s="18"/>
      <c r="S15" s="18">
        <f t="shared" si="2"/>
        <v>0</v>
      </c>
    </row>
    <row r="16" spans="2:19" ht="18" customHeight="1" x14ac:dyDescent="0.25">
      <c r="B16" s="16" t="s">
        <v>479</v>
      </c>
      <c r="C16" s="17" t="str">
        <f>TEKMOVALCI!D51</f>
        <v>KRISTJAN PELJHAN</v>
      </c>
      <c r="D16" s="17" t="str">
        <f>TEKMOVALCI!E51</f>
        <v>ŠD SOKOL BEŽIGRAD</v>
      </c>
      <c r="E16" s="15">
        <v>0</v>
      </c>
      <c r="F16" s="15">
        <v>0</v>
      </c>
      <c r="G16" s="18">
        <f t="shared" si="3"/>
        <v>0</v>
      </c>
      <c r="H16" s="15">
        <v>0</v>
      </c>
      <c r="I16" s="15">
        <v>0</v>
      </c>
      <c r="J16" s="15">
        <v>0</v>
      </c>
      <c r="K16" s="18">
        <f t="shared" si="0"/>
        <v>0</v>
      </c>
      <c r="L16" s="18">
        <f t="shared" si="1"/>
        <v>0</v>
      </c>
      <c r="O16" s="16" t="s">
        <v>479</v>
      </c>
      <c r="P16" s="17"/>
      <c r="Q16" s="18"/>
      <c r="R16" s="18"/>
      <c r="S16" s="18">
        <f t="shared" si="2"/>
        <v>0</v>
      </c>
    </row>
    <row r="17" spans="2:19" ht="18" customHeight="1" x14ac:dyDescent="0.25">
      <c r="B17" s="16" t="s">
        <v>480</v>
      </c>
      <c r="C17" s="17" t="str">
        <f>TEKMOVALCI!D52</f>
        <v>JAKA URŠIČ</v>
      </c>
      <c r="D17" s="17" t="str">
        <f>TEKMOVALCI!E52</f>
        <v>ŠD SOKOL BEŽIGRAD</v>
      </c>
      <c r="E17" s="15">
        <v>1.4</v>
      </c>
      <c r="F17" s="15">
        <v>1.4</v>
      </c>
      <c r="G17" s="18">
        <f t="shared" si="3"/>
        <v>2.8</v>
      </c>
      <c r="H17" s="15">
        <v>16.899999999999999</v>
      </c>
      <c r="I17" s="15">
        <v>22</v>
      </c>
      <c r="J17" s="15">
        <v>13.38</v>
      </c>
      <c r="K17" s="18">
        <f t="shared" si="0"/>
        <v>52.28</v>
      </c>
      <c r="L17" s="18">
        <f t="shared" si="1"/>
        <v>55.08</v>
      </c>
      <c r="O17" s="16" t="s">
        <v>480</v>
      </c>
      <c r="P17" s="17"/>
      <c r="Q17" s="18"/>
      <c r="R17" s="18"/>
      <c r="S17" s="18">
        <f t="shared" si="2"/>
        <v>0</v>
      </c>
    </row>
    <row r="18" spans="2:19" ht="18" customHeight="1" x14ac:dyDescent="0.25">
      <c r="B18" s="16" t="s">
        <v>481</v>
      </c>
      <c r="C18" s="17" t="str">
        <f>TEKMOVALCI!D53</f>
        <v>JAKA ZOREC</v>
      </c>
      <c r="D18" s="17" t="str">
        <f>TEKMOVALCI!E53</f>
        <v>ŠD SOKOL BEŽIGRAD</v>
      </c>
      <c r="E18" s="15">
        <v>18.899999999999999</v>
      </c>
      <c r="F18" s="15">
        <v>14.945</v>
      </c>
      <c r="G18" s="18">
        <f t="shared" si="3"/>
        <v>33.844999999999999</v>
      </c>
      <c r="H18" s="15">
        <v>17.899999999999999</v>
      </c>
      <c r="I18" s="15">
        <v>22</v>
      </c>
      <c r="J18" s="15">
        <v>15.645</v>
      </c>
      <c r="K18" s="18">
        <f t="shared" si="0"/>
        <v>55.545000000000002</v>
      </c>
      <c r="L18" s="18">
        <f t="shared" si="1"/>
        <v>89.39</v>
      </c>
      <c r="O18" s="16" t="s">
        <v>481</v>
      </c>
      <c r="P18" s="17"/>
      <c r="Q18" s="18"/>
      <c r="R18" s="18"/>
      <c r="S18" s="18">
        <f t="shared" si="2"/>
        <v>0</v>
      </c>
    </row>
    <row r="19" spans="2:19" ht="18" customHeight="1" x14ac:dyDescent="0.25">
      <c r="B19" s="16" t="s">
        <v>482</v>
      </c>
      <c r="C19" s="17" t="str">
        <f>TEKMOVALCI!D54</f>
        <v>MATJAŽ KRUSIČ</v>
      </c>
      <c r="D19" s="17" t="str">
        <f>TEKMOVALCI!E54</f>
        <v>ŠD PARTIZAN RENČE</v>
      </c>
      <c r="E19" s="15">
        <v>17.600000000000001</v>
      </c>
      <c r="F19" s="15">
        <v>11.68</v>
      </c>
      <c r="G19" s="18">
        <f t="shared" si="3"/>
        <v>29.28</v>
      </c>
      <c r="H19" s="15">
        <v>1.3</v>
      </c>
      <c r="I19" s="15">
        <v>2</v>
      </c>
      <c r="J19" s="15">
        <v>1.165</v>
      </c>
      <c r="K19" s="18">
        <f t="shared" si="0"/>
        <v>4.4649999999999999</v>
      </c>
      <c r="L19" s="18">
        <f t="shared" si="1"/>
        <v>33.745000000000005</v>
      </c>
      <c r="O19" s="16" t="s">
        <v>482</v>
      </c>
      <c r="P19" s="17"/>
      <c r="Q19" s="18"/>
      <c r="R19" s="18"/>
      <c r="S19" s="18">
        <f t="shared" si="2"/>
        <v>0</v>
      </c>
    </row>
    <row r="20" spans="2:19" ht="18" customHeight="1" x14ac:dyDescent="0.25">
      <c r="B20" s="16" t="s">
        <v>483</v>
      </c>
      <c r="C20" s="17" t="str">
        <f>TEKMOVALCI!D55</f>
        <v>TIM MOZETIČ</v>
      </c>
      <c r="D20" s="17" t="str">
        <f>TEKMOVALCI!E55</f>
        <v>ŠD PARTIZAN RENČE</v>
      </c>
      <c r="E20" s="15">
        <v>15.4</v>
      </c>
      <c r="F20" s="15">
        <v>13.48</v>
      </c>
      <c r="G20" s="18">
        <f t="shared" si="3"/>
        <v>28.880000000000003</v>
      </c>
      <c r="H20" s="15">
        <v>16</v>
      </c>
      <c r="I20" s="15">
        <v>22</v>
      </c>
      <c r="J20" s="15">
        <v>13.37</v>
      </c>
      <c r="K20" s="18">
        <f t="shared" si="0"/>
        <v>51.37</v>
      </c>
      <c r="L20" s="18">
        <f t="shared" si="1"/>
        <v>80.25</v>
      </c>
      <c r="O20" s="16" t="s">
        <v>483</v>
      </c>
      <c r="P20" s="17"/>
      <c r="Q20" s="18"/>
      <c r="R20" s="18"/>
      <c r="S20" s="18">
        <f t="shared" si="2"/>
        <v>0</v>
      </c>
    </row>
    <row r="21" spans="2:19" ht="18" customHeight="1" x14ac:dyDescent="0.25">
      <c r="B21" s="16" t="s">
        <v>484</v>
      </c>
      <c r="C21" s="17" t="str">
        <f>TEKMOVALCI!D56</f>
        <v>DAVID PERAS</v>
      </c>
      <c r="D21" s="17" t="str">
        <f>TEKMOVALCI!E56</f>
        <v>ŠD PARTIZAN RENČE</v>
      </c>
      <c r="E21" s="15">
        <v>14</v>
      </c>
      <c r="F21" s="15">
        <v>13.574999999999999</v>
      </c>
      <c r="G21" s="18">
        <f t="shared" si="3"/>
        <v>27.574999999999999</v>
      </c>
      <c r="H21" s="15">
        <v>4.8</v>
      </c>
      <c r="I21" s="15">
        <v>8</v>
      </c>
      <c r="J21" s="15">
        <v>5.51</v>
      </c>
      <c r="K21" s="18">
        <f t="shared" si="0"/>
        <v>18.310000000000002</v>
      </c>
      <c r="L21" s="18">
        <f t="shared" si="1"/>
        <v>45.885000000000005</v>
      </c>
      <c r="O21" s="16" t="s">
        <v>484</v>
      </c>
      <c r="P21" s="17"/>
      <c r="Q21" s="18"/>
      <c r="R21" s="18"/>
      <c r="S21" s="18">
        <f t="shared" si="2"/>
        <v>0</v>
      </c>
    </row>
    <row r="22" spans="2:19" ht="18" customHeight="1" x14ac:dyDescent="0.25">
      <c r="B22" s="16" t="s">
        <v>485</v>
      </c>
      <c r="C22" s="17"/>
      <c r="D22" s="17"/>
      <c r="E22" s="15"/>
      <c r="F22" s="15"/>
      <c r="G22" s="18">
        <f t="shared" si="3"/>
        <v>0</v>
      </c>
      <c r="H22" s="15"/>
      <c r="I22" s="15"/>
      <c r="J22" s="15"/>
      <c r="K22" s="18">
        <f t="shared" si="0"/>
        <v>0</v>
      </c>
      <c r="L22" s="18">
        <f t="shared" si="1"/>
        <v>0</v>
      </c>
      <c r="O22" s="16" t="s">
        <v>485</v>
      </c>
      <c r="P22" s="17"/>
      <c r="Q22" s="18"/>
      <c r="R22" s="18"/>
      <c r="S22" s="18">
        <f t="shared" si="2"/>
        <v>0</v>
      </c>
    </row>
    <row r="23" spans="2:19" ht="18" customHeight="1" x14ac:dyDescent="0.25">
      <c r="B23" s="16" t="s">
        <v>486</v>
      </c>
      <c r="C23" s="17"/>
      <c r="D23" s="17"/>
      <c r="E23" s="15"/>
      <c r="F23" s="15"/>
      <c r="G23" s="18">
        <f t="shared" si="3"/>
        <v>0</v>
      </c>
      <c r="H23" s="15"/>
      <c r="I23" s="15"/>
      <c r="J23" s="15"/>
      <c r="K23" s="18">
        <f t="shared" si="0"/>
        <v>0</v>
      </c>
      <c r="L23" s="18">
        <f t="shared" si="1"/>
        <v>0</v>
      </c>
    </row>
    <row r="24" spans="2:19" ht="18" customHeight="1" x14ac:dyDescent="0.25">
      <c r="B24" s="16" t="s">
        <v>487</v>
      </c>
      <c r="C24" s="17"/>
      <c r="D24" s="17"/>
      <c r="E24" s="15"/>
      <c r="F24" s="15"/>
      <c r="G24" s="18">
        <f t="shared" si="3"/>
        <v>0</v>
      </c>
      <c r="H24" s="15"/>
      <c r="I24" s="15"/>
      <c r="J24" s="15"/>
      <c r="K24" s="18">
        <f t="shared" si="0"/>
        <v>0</v>
      </c>
      <c r="L24" s="18">
        <f t="shared" si="1"/>
        <v>0</v>
      </c>
    </row>
    <row r="25" spans="2:19" ht="18" customHeight="1" x14ac:dyDescent="0.25">
      <c r="B25" s="16" t="s">
        <v>488</v>
      </c>
      <c r="C25" s="17"/>
      <c r="D25" s="17"/>
      <c r="E25" s="15"/>
      <c r="F25" s="15"/>
      <c r="G25" s="18">
        <f t="shared" si="3"/>
        <v>0</v>
      </c>
      <c r="H25" s="15"/>
      <c r="I25" s="15"/>
      <c r="J25" s="15"/>
      <c r="K25" s="18">
        <f t="shared" si="0"/>
        <v>0</v>
      </c>
      <c r="L25" s="18">
        <f t="shared" si="1"/>
        <v>0</v>
      </c>
    </row>
    <row r="26" spans="2:19" ht="18" customHeight="1" x14ac:dyDescent="0.25">
      <c r="B26" s="16" t="s">
        <v>489</v>
      </c>
      <c r="C26" s="17"/>
      <c r="D26" s="17"/>
      <c r="E26" s="15"/>
      <c r="F26" s="15"/>
      <c r="G26" s="18">
        <f t="shared" si="3"/>
        <v>0</v>
      </c>
      <c r="H26" s="15"/>
      <c r="I26" s="15"/>
      <c r="J26" s="15"/>
      <c r="K26" s="18">
        <f t="shared" si="0"/>
        <v>0</v>
      </c>
      <c r="L26" s="18">
        <f t="shared" si="1"/>
        <v>0</v>
      </c>
    </row>
    <row r="27" spans="2:19" ht="18" customHeight="1" x14ac:dyDescent="0.25">
      <c r="B27" s="16" t="s">
        <v>490</v>
      </c>
      <c r="C27" s="17"/>
      <c r="D27" s="17"/>
      <c r="E27" s="15"/>
      <c r="F27" s="15"/>
      <c r="G27" s="18">
        <f t="shared" si="3"/>
        <v>0</v>
      </c>
      <c r="H27" s="15"/>
      <c r="I27" s="15"/>
      <c r="J27" s="15"/>
      <c r="K27" s="18">
        <f t="shared" si="0"/>
        <v>0</v>
      </c>
      <c r="L27" s="18">
        <f t="shared" si="1"/>
        <v>0</v>
      </c>
    </row>
    <row r="28" spans="2:19" ht="18" customHeight="1" x14ac:dyDescent="0.25">
      <c r="B28" s="16" t="s">
        <v>491</v>
      </c>
      <c r="C28" s="17"/>
      <c r="D28" s="17"/>
      <c r="E28" s="15"/>
      <c r="F28" s="15"/>
      <c r="G28" s="18">
        <f t="shared" si="3"/>
        <v>0</v>
      </c>
      <c r="H28" s="15"/>
      <c r="I28" s="15"/>
      <c r="J28" s="15"/>
      <c r="K28" s="18">
        <f t="shared" si="0"/>
        <v>0</v>
      </c>
      <c r="L28" s="18">
        <f t="shared" si="1"/>
        <v>0</v>
      </c>
    </row>
    <row r="29" spans="2:19" ht="18" customHeight="1" x14ac:dyDescent="0.25">
      <c r="B29" s="16" t="s">
        <v>492</v>
      </c>
      <c r="C29" s="17"/>
      <c r="D29" s="17"/>
      <c r="E29" s="15"/>
      <c r="F29" s="15"/>
      <c r="G29" s="18">
        <f t="shared" si="3"/>
        <v>0</v>
      </c>
      <c r="H29" s="15"/>
      <c r="I29" s="15"/>
      <c r="J29" s="15"/>
      <c r="K29" s="18">
        <f t="shared" si="0"/>
        <v>0</v>
      </c>
      <c r="L29" s="18">
        <f t="shared" si="1"/>
        <v>0</v>
      </c>
    </row>
    <row r="30" spans="2:19" ht="18" customHeight="1" x14ac:dyDescent="0.25">
      <c r="B30" s="16" t="s">
        <v>493</v>
      </c>
      <c r="C30" s="17"/>
      <c r="D30" s="17"/>
      <c r="E30" s="15"/>
      <c r="F30" s="15"/>
      <c r="G30" s="18">
        <f t="shared" si="3"/>
        <v>0</v>
      </c>
      <c r="H30" s="15"/>
      <c r="I30" s="15"/>
      <c r="J30" s="15"/>
      <c r="K30" s="18">
        <f t="shared" si="0"/>
        <v>0</v>
      </c>
      <c r="L30" s="18">
        <f t="shared" si="1"/>
        <v>0</v>
      </c>
    </row>
    <row r="31" spans="2:19" ht="18" customHeight="1" x14ac:dyDescent="0.25">
      <c r="B31" s="16" t="s">
        <v>494</v>
      </c>
      <c r="C31" s="17"/>
      <c r="D31" s="17"/>
      <c r="E31" s="15"/>
      <c r="F31" s="15"/>
      <c r="G31" s="18">
        <f t="shared" si="3"/>
        <v>0</v>
      </c>
      <c r="H31" s="15"/>
      <c r="I31" s="15"/>
      <c r="J31" s="15"/>
      <c r="K31" s="18">
        <f t="shared" si="0"/>
        <v>0</v>
      </c>
      <c r="L31" s="18">
        <f t="shared" si="1"/>
        <v>0</v>
      </c>
    </row>
    <row r="32" spans="2:19" ht="18" customHeight="1" x14ac:dyDescent="0.25">
      <c r="B32" s="16" t="s">
        <v>495</v>
      </c>
      <c r="C32" s="17"/>
      <c r="D32" s="17"/>
      <c r="E32" s="15"/>
      <c r="F32" s="15"/>
      <c r="G32" s="18">
        <f t="shared" si="3"/>
        <v>0</v>
      </c>
      <c r="H32" s="15"/>
      <c r="I32" s="15"/>
      <c r="J32" s="15"/>
      <c r="K32" s="18">
        <f t="shared" si="0"/>
        <v>0</v>
      </c>
      <c r="L32" s="18">
        <f t="shared" si="1"/>
        <v>0</v>
      </c>
    </row>
    <row r="33" spans="2:12" ht="18" customHeight="1" x14ac:dyDescent="0.25">
      <c r="B33" s="16" t="s">
        <v>500</v>
      </c>
      <c r="C33" s="17"/>
      <c r="D33" s="17"/>
      <c r="E33" s="15"/>
      <c r="F33" s="15"/>
      <c r="G33" s="18">
        <f t="shared" si="3"/>
        <v>0</v>
      </c>
      <c r="H33" s="15"/>
      <c r="I33" s="15"/>
      <c r="J33" s="15"/>
      <c r="K33" s="18">
        <f t="shared" si="0"/>
        <v>0</v>
      </c>
      <c r="L33" s="18">
        <f t="shared" si="1"/>
        <v>0</v>
      </c>
    </row>
    <row r="34" spans="2:12" ht="18" customHeight="1" x14ac:dyDescent="0.25">
      <c r="B34" s="16" t="s">
        <v>501</v>
      </c>
      <c r="C34" s="17"/>
      <c r="D34" s="17"/>
      <c r="E34" s="15"/>
      <c r="F34" s="15"/>
      <c r="G34" s="18">
        <f t="shared" si="3"/>
        <v>0</v>
      </c>
      <c r="H34" s="15"/>
      <c r="I34" s="15"/>
      <c r="J34" s="15"/>
      <c r="K34" s="18">
        <f t="shared" si="0"/>
        <v>0</v>
      </c>
      <c r="L34" s="18">
        <f t="shared" si="1"/>
        <v>0</v>
      </c>
    </row>
    <row r="35" spans="2:12" ht="18" customHeight="1" x14ac:dyDescent="0.25">
      <c r="B35" s="16" t="s">
        <v>502</v>
      </c>
      <c r="C35" s="17"/>
      <c r="D35" s="17"/>
      <c r="E35" s="15"/>
      <c r="F35" s="15"/>
      <c r="G35" s="18">
        <f t="shared" si="3"/>
        <v>0</v>
      </c>
      <c r="H35" s="15"/>
      <c r="I35" s="15"/>
      <c r="J35" s="15"/>
      <c r="K35" s="18">
        <f t="shared" si="0"/>
        <v>0</v>
      </c>
      <c r="L35" s="18">
        <f t="shared" si="1"/>
        <v>0</v>
      </c>
    </row>
    <row r="36" spans="2:12" ht="18" customHeight="1" x14ac:dyDescent="0.25">
      <c r="B36" s="16" t="s">
        <v>503</v>
      </c>
      <c r="C36" s="17"/>
      <c r="D36" s="17"/>
      <c r="E36" s="15"/>
      <c r="F36" s="15"/>
      <c r="G36" s="18">
        <f t="shared" si="3"/>
        <v>0</v>
      </c>
      <c r="H36" s="15"/>
      <c r="I36" s="15"/>
      <c r="J36" s="15"/>
      <c r="K36" s="18">
        <f t="shared" si="0"/>
        <v>0</v>
      </c>
      <c r="L36" s="18">
        <f t="shared" si="1"/>
        <v>0</v>
      </c>
    </row>
    <row r="37" spans="2:12" ht="18" customHeight="1" x14ac:dyDescent="0.25">
      <c r="B37" s="16" t="s">
        <v>504</v>
      </c>
      <c r="C37" s="17"/>
      <c r="D37" s="17"/>
      <c r="E37" s="15"/>
      <c r="F37" s="15"/>
      <c r="G37" s="18">
        <f t="shared" si="3"/>
        <v>0</v>
      </c>
      <c r="H37" s="15"/>
      <c r="I37" s="15"/>
      <c r="J37" s="15"/>
      <c r="K37" s="18">
        <f t="shared" si="0"/>
        <v>0</v>
      </c>
      <c r="L37" s="18">
        <f t="shared" si="1"/>
        <v>0</v>
      </c>
    </row>
    <row r="38" spans="2:12" ht="18" customHeight="1" x14ac:dyDescent="0.25">
      <c r="B38" s="16" t="s">
        <v>505</v>
      </c>
      <c r="C38" s="17"/>
      <c r="D38" s="17"/>
      <c r="E38" s="15"/>
      <c r="F38" s="15"/>
      <c r="G38" s="18">
        <f t="shared" si="3"/>
        <v>0</v>
      </c>
      <c r="H38" s="15"/>
      <c r="I38" s="15"/>
      <c r="J38" s="15"/>
      <c r="K38" s="18">
        <f t="shared" si="0"/>
        <v>0</v>
      </c>
      <c r="L38" s="18">
        <f t="shared" si="1"/>
        <v>0</v>
      </c>
    </row>
    <row r="39" spans="2:12" ht="18" customHeight="1" x14ac:dyDescent="0.25">
      <c r="B39" s="16" t="s">
        <v>506</v>
      </c>
      <c r="C39" s="17"/>
      <c r="D39" s="17"/>
      <c r="E39" s="15"/>
      <c r="F39" s="15"/>
      <c r="G39" s="18">
        <f t="shared" si="3"/>
        <v>0</v>
      </c>
      <c r="H39" s="15"/>
      <c r="I39" s="15"/>
      <c r="J39" s="15"/>
      <c r="K39" s="18">
        <f t="shared" si="0"/>
        <v>0</v>
      </c>
      <c r="L39" s="18">
        <f t="shared" si="1"/>
        <v>0</v>
      </c>
    </row>
    <row r="40" spans="2:12" ht="18" customHeight="1" x14ac:dyDescent="0.25">
      <c r="B40" s="16" t="s">
        <v>507</v>
      </c>
      <c r="C40" s="17"/>
      <c r="D40" s="17"/>
      <c r="E40" s="15"/>
      <c r="F40" s="15"/>
      <c r="G40" s="18">
        <f t="shared" si="3"/>
        <v>0</v>
      </c>
      <c r="H40" s="15"/>
      <c r="I40" s="15"/>
      <c r="J40" s="15"/>
      <c r="K40" s="18">
        <f t="shared" si="0"/>
        <v>0</v>
      </c>
      <c r="L40" s="18">
        <f t="shared" si="1"/>
        <v>0</v>
      </c>
    </row>
    <row r="41" spans="2:12" ht="18" customHeight="1" x14ac:dyDescent="0.25">
      <c r="B41" s="16" t="s">
        <v>508</v>
      </c>
      <c r="C41" s="17"/>
      <c r="D41" s="17"/>
      <c r="E41" s="15"/>
      <c r="F41" s="15"/>
      <c r="G41" s="18">
        <f t="shared" si="3"/>
        <v>0</v>
      </c>
      <c r="H41" s="15"/>
      <c r="I41" s="15"/>
      <c r="J41" s="15"/>
      <c r="K41" s="18">
        <f t="shared" si="0"/>
        <v>0</v>
      </c>
      <c r="L41" s="18">
        <f t="shared" si="1"/>
        <v>0</v>
      </c>
    </row>
    <row r="42" spans="2:12" ht="18" customHeight="1" x14ac:dyDescent="0.25">
      <c r="B42" s="16" t="s">
        <v>509</v>
      </c>
      <c r="C42" s="17"/>
      <c r="D42" s="17"/>
      <c r="E42" s="15"/>
      <c r="F42" s="15"/>
      <c r="G42" s="18">
        <f t="shared" si="3"/>
        <v>0</v>
      </c>
      <c r="H42" s="15"/>
      <c r="I42" s="15"/>
      <c r="J42" s="15"/>
      <c r="K42" s="18">
        <f t="shared" si="0"/>
        <v>0</v>
      </c>
      <c r="L42" s="18">
        <f t="shared" si="1"/>
        <v>0</v>
      </c>
    </row>
    <row r="43" spans="2:12" ht="18" customHeight="1" x14ac:dyDescent="0.25">
      <c r="B43" s="16" t="s">
        <v>510</v>
      </c>
      <c r="C43" s="17"/>
      <c r="D43" s="17"/>
      <c r="E43" s="15"/>
      <c r="F43" s="15"/>
      <c r="G43" s="18">
        <f t="shared" si="3"/>
        <v>0</v>
      </c>
      <c r="H43" s="15"/>
      <c r="I43" s="15"/>
      <c r="J43" s="15"/>
      <c r="K43" s="18">
        <f t="shared" si="0"/>
        <v>0</v>
      </c>
      <c r="L43" s="18">
        <f t="shared" si="1"/>
        <v>0</v>
      </c>
    </row>
    <row r="44" spans="2:12" ht="18" customHeight="1" x14ac:dyDescent="0.25">
      <c r="B44" s="16" t="s">
        <v>511</v>
      </c>
      <c r="C44" s="17"/>
      <c r="D44" s="17"/>
      <c r="E44" s="15"/>
      <c r="F44" s="15"/>
      <c r="G44" s="18">
        <f t="shared" si="3"/>
        <v>0</v>
      </c>
      <c r="H44" s="15"/>
      <c r="I44" s="15"/>
      <c r="J44" s="15"/>
      <c r="K44" s="18">
        <f t="shared" si="0"/>
        <v>0</v>
      </c>
      <c r="L44" s="18">
        <f t="shared" si="1"/>
        <v>0</v>
      </c>
    </row>
    <row r="45" spans="2:12" ht="18" customHeight="1" x14ac:dyDescent="0.25">
      <c r="B45" s="16" t="s">
        <v>512</v>
      </c>
      <c r="C45" s="17"/>
      <c r="D45" s="17"/>
      <c r="E45" s="15"/>
      <c r="F45" s="15"/>
      <c r="G45" s="18">
        <f t="shared" si="3"/>
        <v>0</v>
      </c>
      <c r="H45" s="15"/>
      <c r="I45" s="15"/>
      <c r="J45" s="15"/>
      <c r="K45" s="18">
        <f t="shared" si="0"/>
        <v>0</v>
      </c>
      <c r="L45" s="18">
        <f t="shared" si="1"/>
        <v>0</v>
      </c>
    </row>
    <row r="46" spans="2:12" ht="18" customHeight="1" x14ac:dyDescent="0.25">
      <c r="B46" s="16" t="s">
        <v>513</v>
      </c>
      <c r="C46" s="17"/>
      <c r="D46" s="17"/>
      <c r="E46" s="15"/>
      <c r="F46" s="15"/>
      <c r="G46" s="18">
        <f t="shared" si="3"/>
        <v>0</v>
      </c>
      <c r="H46" s="15"/>
      <c r="I46" s="15"/>
      <c r="J46" s="15"/>
      <c r="K46" s="18">
        <f t="shared" si="0"/>
        <v>0</v>
      </c>
      <c r="L46" s="18">
        <f t="shared" si="1"/>
        <v>0</v>
      </c>
    </row>
    <row r="47" spans="2:12" ht="18" customHeight="1" x14ac:dyDescent="0.25">
      <c r="B47" s="16" t="s">
        <v>514</v>
      </c>
      <c r="C47" s="17"/>
      <c r="D47" s="17"/>
      <c r="E47" s="15"/>
      <c r="F47" s="15"/>
      <c r="G47" s="18">
        <f t="shared" si="3"/>
        <v>0</v>
      </c>
      <c r="H47" s="15"/>
      <c r="I47" s="15"/>
      <c r="J47" s="15"/>
      <c r="K47" s="18">
        <f t="shared" si="0"/>
        <v>0</v>
      </c>
      <c r="L47" s="18">
        <f t="shared" si="1"/>
        <v>0</v>
      </c>
    </row>
    <row r="48" spans="2:12" ht="18" customHeight="1" x14ac:dyDescent="0.25">
      <c r="B48" s="16" t="s">
        <v>515</v>
      </c>
      <c r="C48" s="17"/>
      <c r="D48" s="17"/>
      <c r="E48" s="15"/>
      <c r="F48" s="15"/>
      <c r="G48" s="18">
        <f t="shared" si="3"/>
        <v>0</v>
      </c>
      <c r="H48" s="15"/>
      <c r="I48" s="15"/>
      <c r="J48" s="15"/>
      <c r="K48" s="18">
        <f t="shared" si="0"/>
        <v>0</v>
      </c>
      <c r="L48" s="18">
        <f t="shared" si="1"/>
        <v>0</v>
      </c>
    </row>
    <row r="49" spans="2:12" ht="18" customHeight="1" x14ac:dyDescent="0.25">
      <c r="B49" s="16" t="s">
        <v>516</v>
      </c>
      <c r="C49" s="17"/>
      <c r="D49" s="17"/>
      <c r="E49" s="15"/>
      <c r="F49" s="15"/>
      <c r="G49" s="18">
        <f t="shared" si="3"/>
        <v>0</v>
      </c>
      <c r="H49" s="15"/>
      <c r="I49" s="15"/>
      <c r="J49" s="15"/>
      <c r="K49" s="18">
        <f t="shared" si="0"/>
        <v>0</v>
      </c>
      <c r="L49" s="18">
        <f t="shared" si="1"/>
        <v>0</v>
      </c>
    </row>
    <row r="50" spans="2:12" ht="18" customHeight="1" x14ac:dyDescent="0.25">
      <c r="B50" s="16" t="s">
        <v>517</v>
      </c>
      <c r="C50" s="17"/>
      <c r="D50" s="17"/>
      <c r="E50" s="15"/>
      <c r="F50" s="15"/>
      <c r="G50" s="18">
        <f t="shared" si="3"/>
        <v>0</v>
      </c>
      <c r="H50" s="15"/>
      <c r="I50" s="15"/>
      <c r="J50" s="15"/>
      <c r="K50" s="18">
        <f t="shared" si="0"/>
        <v>0</v>
      </c>
      <c r="L50" s="18">
        <f t="shared" si="1"/>
        <v>0</v>
      </c>
    </row>
    <row r="51" spans="2:12" ht="18" customHeight="1" x14ac:dyDescent="0.25">
      <c r="B51" s="16" t="s">
        <v>518</v>
      </c>
      <c r="C51" s="17"/>
      <c r="D51" s="17"/>
      <c r="E51" s="15"/>
      <c r="F51" s="15"/>
      <c r="G51" s="18">
        <f t="shared" si="3"/>
        <v>0</v>
      </c>
      <c r="H51" s="15"/>
      <c r="I51" s="15"/>
      <c r="J51" s="15"/>
      <c r="K51" s="18">
        <f t="shared" si="0"/>
        <v>0</v>
      </c>
      <c r="L51" s="18">
        <f t="shared" si="1"/>
        <v>0</v>
      </c>
    </row>
    <row r="52" spans="2:12" ht="18" customHeight="1" x14ac:dyDescent="0.25">
      <c r="B52" s="16" t="s">
        <v>519</v>
      </c>
      <c r="C52" s="17"/>
      <c r="D52" s="17"/>
      <c r="E52" s="15"/>
      <c r="F52" s="15"/>
      <c r="G52" s="18">
        <f t="shared" si="3"/>
        <v>0</v>
      </c>
      <c r="H52" s="15"/>
      <c r="I52" s="15"/>
      <c r="J52" s="15"/>
      <c r="K52" s="18">
        <f t="shared" si="0"/>
        <v>0</v>
      </c>
      <c r="L52" s="18">
        <f t="shared" si="1"/>
        <v>0</v>
      </c>
    </row>
    <row r="53" spans="2:12" ht="18" customHeight="1" x14ac:dyDescent="0.25">
      <c r="B53" s="16" t="s">
        <v>520</v>
      </c>
      <c r="C53" s="17"/>
      <c r="D53" s="17"/>
      <c r="E53" s="15"/>
      <c r="F53" s="15"/>
      <c r="G53" s="18">
        <f t="shared" si="3"/>
        <v>0</v>
      </c>
      <c r="H53" s="15"/>
      <c r="I53" s="15"/>
      <c r="J53" s="15"/>
      <c r="K53" s="18">
        <f t="shared" si="0"/>
        <v>0</v>
      </c>
      <c r="L53" s="18">
        <f t="shared" si="1"/>
        <v>0</v>
      </c>
    </row>
    <row r="54" spans="2:12" ht="18" customHeight="1" x14ac:dyDescent="0.25">
      <c r="B54" s="16" t="s">
        <v>521</v>
      </c>
      <c r="C54" s="17"/>
      <c r="D54" s="17"/>
      <c r="E54" s="15"/>
      <c r="F54" s="15"/>
      <c r="G54" s="18">
        <f t="shared" si="3"/>
        <v>0</v>
      </c>
      <c r="H54" s="15"/>
      <c r="I54" s="15"/>
      <c r="J54" s="15"/>
      <c r="K54" s="18">
        <f t="shared" si="0"/>
        <v>0</v>
      </c>
      <c r="L54" s="18">
        <f t="shared" si="1"/>
        <v>0</v>
      </c>
    </row>
    <row r="55" spans="2:12" ht="18" customHeight="1" x14ac:dyDescent="0.25">
      <c r="B55" s="16" t="s">
        <v>522</v>
      </c>
      <c r="C55" s="17"/>
      <c r="D55" s="17"/>
      <c r="E55" s="15"/>
      <c r="F55" s="15"/>
      <c r="G55" s="18">
        <f t="shared" si="3"/>
        <v>0</v>
      </c>
      <c r="H55" s="15"/>
      <c r="I55" s="15"/>
      <c r="J55" s="15"/>
      <c r="K55" s="18">
        <f t="shared" si="0"/>
        <v>0</v>
      </c>
      <c r="L55" s="18">
        <f t="shared" si="1"/>
        <v>0</v>
      </c>
    </row>
    <row r="56" spans="2:12" ht="18" customHeight="1" x14ac:dyDescent="0.25">
      <c r="B56" s="16" t="s">
        <v>523</v>
      </c>
      <c r="C56" s="17"/>
      <c r="D56" s="17"/>
      <c r="E56" s="15"/>
      <c r="F56" s="15"/>
      <c r="G56" s="18">
        <f t="shared" si="3"/>
        <v>0</v>
      </c>
      <c r="H56" s="15"/>
      <c r="I56" s="15"/>
      <c r="J56" s="15"/>
      <c r="K56" s="18">
        <f t="shared" si="0"/>
        <v>0</v>
      </c>
      <c r="L56" s="18">
        <f t="shared" si="1"/>
        <v>0</v>
      </c>
    </row>
    <row r="57" spans="2:12" ht="18" customHeight="1" x14ac:dyDescent="0.25">
      <c r="B57" s="16" t="s">
        <v>524</v>
      </c>
      <c r="C57" s="17"/>
      <c r="D57" s="17"/>
      <c r="E57" s="15"/>
      <c r="F57" s="15"/>
      <c r="G57" s="18">
        <f t="shared" si="3"/>
        <v>0</v>
      </c>
      <c r="H57" s="15"/>
      <c r="I57" s="15"/>
      <c r="J57" s="15"/>
      <c r="K57" s="18">
        <f t="shared" si="0"/>
        <v>0</v>
      </c>
      <c r="L57" s="18">
        <f t="shared" si="1"/>
        <v>0</v>
      </c>
    </row>
    <row r="58" spans="2:12" ht="18" customHeight="1" x14ac:dyDescent="0.25">
      <c r="B58" s="16" t="s">
        <v>525</v>
      </c>
      <c r="C58" s="17"/>
      <c r="D58" s="17"/>
      <c r="E58" s="15"/>
      <c r="F58" s="15"/>
      <c r="G58" s="18">
        <f t="shared" si="3"/>
        <v>0</v>
      </c>
      <c r="H58" s="15"/>
      <c r="I58" s="15"/>
      <c r="J58" s="15"/>
      <c r="K58" s="18">
        <f t="shared" si="0"/>
        <v>0</v>
      </c>
      <c r="L58" s="18">
        <f t="shared" si="1"/>
        <v>0</v>
      </c>
    </row>
    <row r="59" spans="2:12" ht="18" customHeight="1" x14ac:dyDescent="0.25">
      <c r="B59" s="16" t="s">
        <v>526</v>
      </c>
      <c r="C59" s="17"/>
      <c r="D59" s="17"/>
      <c r="E59" s="15"/>
      <c r="F59" s="15"/>
      <c r="G59" s="18">
        <f t="shared" si="3"/>
        <v>0</v>
      </c>
      <c r="H59" s="15"/>
      <c r="I59" s="15"/>
      <c r="J59" s="15"/>
      <c r="K59" s="18">
        <f t="shared" si="0"/>
        <v>0</v>
      </c>
      <c r="L59" s="18">
        <f t="shared" si="1"/>
        <v>0</v>
      </c>
    </row>
    <row r="60" spans="2:12" ht="18" customHeight="1" x14ac:dyDescent="0.25">
      <c r="B60" s="16" t="s">
        <v>530</v>
      </c>
      <c r="C60" s="17"/>
      <c r="D60" s="17"/>
      <c r="E60" s="15"/>
      <c r="F60" s="15"/>
      <c r="G60" s="18">
        <f t="shared" si="3"/>
        <v>0</v>
      </c>
      <c r="H60" s="15"/>
      <c r="I60" s="15"/>
      <c r="J60" s="15"/>
      <c r="K60" s="18">
        <f t="shared" si="0"/>
        <v>0</v>
      </c>
      <c r="L60" s="18">
        <f t="shared" si="1"/>
        <v>0</v>
      </c>
    </row>
    <row r="61" spans="2:12" ht="18" customHeight="1" x14ac:dyDescent="0.25">
      <c r="B61" s="16" t="s">
        <v>531</v>
      </c>
      <c r="C61" s="17"/>
      <c r="D61" s="17"/>
      <c r="E61" s="15"/>
      <c r="F61" s="15"/>
      <c r="G61" s="18">
        <f t="shared" si="3"/>
        <v>0</v>
      </c>
      <c r="H61" s="15"/>
      <c r="I61" s="15"/>
      <c r="J61" s="15"/>
      <c r="K61" s="18">
        <f t="shared" si="0"/>
        <v>0</v>
      </c>
      <c r="L61" s="18">
        <f t="shared" si="1"/>
        <v>0</v>
      </c>
    </row>
    <row r="62" spans="2:12" ht="18" customHeight="1" x14ac:dyDescent="0.25">
      <c r="B62" s="16" t="s">
        <v>532</v>
      </c>
      <c r="C62" s="17"/>
      <c r="D62" s="17"/>
      <c r="E62" s="15"/>
      <c r="F62" s="15"/>
      <c r="G62" s="18">
        <f t="shared" si="3"/>
        <v>0</v>
      </c>
      <c r="H62" s="15"/>
      <c r="I62" s="15"/>
      <c r="J62" s="15"/>
      <c r="K62" s="18">
        <f t="shared" si="0"/>
        <v>0</v>
      </c>
      <c r="L62" s="18">
        <f t="shared" si="1"/>
        <v>0</v>
      </c>
    </row>
    <row r="63" spans="2:12" ht="18" customHeight="1" x14ac:dyDescent="0.25">
      <c r="B63" s="16" t="s">
        <v>533</v>
      </c>
      <c r="C63" s="17"/>
      <c r="D63" s="17"/>
      <c r="E63" s="15"/>
      <c r="F63" s="15"/>
      <c r="G63" s="18">
        <f t="shared" si="3"/>
        <v>0</v>
      </c>
      <c r="H63" s="15"/>
      <c r="I63" s="15"/>
      <c r="J63" s="15"/>
      <c r="K63" s="18">
        <f t="shared" si="0"/>
        <v>0</v>
      </c>
      <c r="L63" s="18">
        <f t="shared" si="1"/>
        <v>0</v>
      </c>
    </row>
    <row r="64" spans="2:12" ht="18" customHeight="1" x14ac:dyDescent="0.25">
      <c r="B64" s="16" t="s">
        <v>534</v>
      </c>
      <c r="C64" s="17"/>
      <c r="D64" s="17"/>
      <c r="E64" s="15"/>
      <c r="F64" s="15"/>
      <c r="G64" s="18">
        <f t="shared" si="3"/>
        <v>0</v>
      </c>
      <c r="H64" s="15"/>
      <c r="I64" s="15"/>
      <c r="J64" s="15"/>
      <c r="K64" s="18">
        <f t="shared" si="0"/>
        <v>0</v>
      </c>
      <c r="L64" s="18">
        <f t="shared" si="1"/>
        <v>0</v>
      </c>
    </row>
    <row r="65" spans="2:12" ht="18" customHeight="1" x14ac:dyDescent="0.25">
      <c r="B65" s="16" t="s">
        <v>535</v>
      </c>
      <c r="C65" s="17"/>
      <c r="D65" s="17"/>
      <c r="E65" s="15"/>
      <c r="F65" s="15"/>
      <c r="G65" s="18">
        <f t="shared" si="3"/>
        <v>0</v>
      </c>
      <c r="H65" s="15"/>
      <c r="I65" s="15"/>
      <c r="J65" s="15"/>
      <c r="K65" s="18">
        <f t="shared" si="0"/>
        <v>0</v>
      </c>
      <c r="L65" s="18">
        <f t="shared" si="1"/>
        <v>0</v>
      </c>
    </row>
    <row r="66" spans="2:12" ht="18" customHeight="1" x14ac:dyDescent="0.25">
      <c r="B66" s="16" t="s">
        <v>536</v>
      </c>
      <c r="C66" s="17"/>
      <c r="D66" s="17"/>
      <c r="E66" s="15"/>
      <c r="F66" s="15"/>
      <c r="G66" s="18">
        <f t="shared" si="3"/>
        <v>0</v>
      </c>
      <c r="H66" s="15"/>
      <c r="I66" s="15"/>
      <c r="J66" s="15"/>
      <c r="K66" s="18">
        <f t="shared" si="0"/>
        <v>0</v>
      </c>
      <c r="L66" s="18">
        <f t="shared" si="1"/>
        <v>0</v>
      </c>
    </row>
    <row r="67" spans="2:12" ht="18" customHeight="1" x14ac:dyDescent="0.25">
      <c r="B67" s="16" t="s">
        <v>537</v>
      </c>
      <c r="C67" s="17"/>
      <c r="D67" s="17"/>
      <c r="E67" s="15"/>
      <c r="F67" s="15"/>
      <c r="G67" s="18">
        <f t="shared" si="3"/>
        <v>0</v>
      </c>
      <c r="H67" s="15"/>
      <c r="I67" s="15"/>
      <c r="J67" s="15"/>
      <c r="K67" s="18">
        <f t="shared" si="0"/>
        <v>0</v>
      </c>
      <c r="L67" s="18">
        <f t="shared" si="1"/>
        <v>0</v>
      </c>
    </row>
    <row r="68" spans="2:12" ht="18" customHeight="1" x14ac:dyDescent="0.25">
      <c r="B68" s="16" t="s">
        <v>538</v>
      </c>
      <c r="C68" s="17"/>
      <c r="D68" s="17"/>
      <c r="E68" s="15"/>
      <c r="F68" s="15"/>
      <c r="G68" s="18">
        <f t="shared" si="3"/>
        <v>0</v>
      </c>
      <c r="H68" s="15"/>
      <c r="I68" s="15"/>
      <c r="J68" s="15"/>
      <c r="K68" s="18">
        <f t="shared" si="0"/>
        <v>0</v>
      </c>
      <c r="L68" s="18">
        <f t="shared" si="1"/>
        <v>0</v>
      </c>
    </row>
    <row r="69" spans="2:12" ht="18" customHeight="1" x14ac:dyDescent="0.25">
      <c r="B69" s="16" t="s">
        <v>539</v>
      </c>
      <c r="C69" s="17"/>
      <c r="D69" s="17"/>
      <c r="E69" s="15"/>
      <c r="F69" s="15"/>
      <c r="G69" s="18">
        <f t="shared" si="3"/>
        <v>0</v>
      </c>
      <c r="H69" s="15"/>
      <c r="I69" s="15"/>
      <c r="J69" s="15"/>
      <c r="K69" s="18">
        <f t="shared" si="0"/>
        <v>0</v>
      </c>
      <c r="L69" s="18">
        <f t="shared" si="1"/>
        <v>0</v>
      </c>
    </row>
    <row r="70" spans="2:12" ht="18" customHeight="1" x14ac:dyDescent="0.25">
      <c r="B70" s="16" t="s">
        <v>540</v>
      </c>
      <c r="C70" s="17"/>
      <c r="D70" s="17"/>
      <c r="E70" s="15"/>
      <c r="F70" s="15"/>
      <c r="G70" s="18">
        <f t="shared" si="3"/>
        <v>0</v>
      </c>
      <c r="H70" s="15"/>
      <c r="I70" s="15"/>
      <c r="J70" s="15"/>
      <c r="K70" s="18">
        <f t="shared" si="0"/>
        <v>0</v>
      </c>
      <c r="L70" s="18">
        <f t="shared" si="1"/>
        <v>0</v>
      </c>
    </row>
    <row r="71" spans="2:12" ht="18" customHeight="1" x14ac:dyDescent="0.25">
      <c r="B71" s="16" t="s">
        <v>541</v>
      </c>
      <c r="C71" s="17"/>
      <c r="D71" s="17"/>
      <c r="E71" s="15"/>
      <c r="F71" s="15"/>
      <c r="G71" s="18">
        <f t="shared" si="3"/>
        <v>0</v>
      </c>
      <c r="H71" s="15"/>
      <c r="I71" s="15"/>
      <c r="J71" s="15"/>
      <c r="K71" s="18">
        <f t="shared" si="0"/>
        <v>0</v>
      </c>
      <c r="L71" s="18">
        <f t="shared" si="1"/>
        <v>0</v>
      </c>
    </row>
    <row r="72" spans="2:12" ht="18" customHeight="1" x14ac:dyDescent="0.25">
      <c r="B72" s="16" t="s">
        <v>542</v>
      </c>
      <c r="C72" s="17"/>
      <c r="D72" s="17"/>
      <c r="E72" s="15"/>
      <c r="F72" s="15"/>
      <c r="G72" s="18">
        <f t="shared" si="3"/>
        <v>0</v>
      </c>
      <c r="H72" s="15"/>
      <c r="I72" s="15"/>
      <c r="J72" s="15"/>
      <c r="K72" s="18">
        <f t="shared" si="0"/>
        <v>0</v>
      </c>
      <c r="L72" s="18">
        <f t="shared" si="1"/>
        <v>0</v>
      </c>
    </row>
    <row r="73" spans="2:12" ht="18" customHeight="1" x14ac:dyDescent="0.25">
      <c r="B73" s="16" t="s">
        <v>543</v>
      </c>
      <c r="C73" s="17"/>
      <c r="D73" s="17"/>
      <c r="E73" s="15"/>
      <c r="F73" s="15"/>
      <c r="G73" s="18">
        <f t="shared" si="3"/>
        <v>0</v>
      </c>
      <c r="H73" s="15"/>
      <c r="I73" s="15"/>
      <c r="J73" s="15"/>
      <c r="K73" s="18">
        <f t="shared" si="0"/>
        <v>0</v>
      </c>
      <c r="L73" s="18">
        <f t="shared" si="1"/>
        <v>0</v>
      </c>
    </row>
    <row r="74" spans="2:12" ht="18" customHeight="1" x14ac:dyDescent="0.25">
      <c r="B74" s="16" t="s">
        <v>544</v>
      </c>
      <c r="C74" s="17"/>
      <c r="D74" s="17"/>
      <c r="E74" s="15"/>
      <c r="F74" s="15"/>
      <c r="G74" s="18">
        <f t="shared" si="3"/>
        <v>0</v>
      </c>
      <c r="H74" s="15"/>
      <c r="I74" s="15"/>
      <c r="J74" s="15"/>
      <c r="K74" s="18">
        <f t="shared" si="0"/>
        <v>0</v>
      </c>
      <c r="L74" s="18">
        <f t="shared" si="1"/>
        <v>0</v>
      </c>
    </row>
    <row r="75" spans="2:12" ht="18" customHeight="1" x14ac:dyDescent="0.25">
      <c r="B75" s="16" t="s">
        <v>545</v>
      </c>
      <c r="C75" s="17"/>
      <c r="D75" s="17"/>
      <c r="E75" s="15"/>
      <c r="F75" s="15"/>
      <c r="G75" s="18">
        <f t="shared" si="3"/>
        <v>0</v>
      </c>
      <c r="H75" s="15"/>
      <c r="I75" s="15"/>
      <c r="J75" s="15"/>
      <c r="K75" s="18">
        <f t="shared" si="0"/>
        <v>0</v>
      </c>
      <c r="L75" s="18">
        <f t="shared" si="1"/>
        <v>0</v>
      </c>
    </row>
  </sheetData>
  <mergeCells count="6">
    <mergeCell ref="B3:L3"/>
    <mergeCell ref="B5:L5"/>
    <mergeCell ref="B7:L7"/>
    <mergeCell ref="O7:S7"/>
    <mergeCell ref="E9:G9"/>
    <mergeCell ref="H9:K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52D23-D9DD-4701-AC71-3D1AD04CC3A3}">
  <dimension ref="B3:S75"/>
  <sheetViews>
    <sheetView topLeftCell="E7" workbookViewId="0">
      <selection activeCell="P15" sqref="P15"/>
    </sheetView>
  </sheetViews>
  <sheetFormatPr defaultColWidth="9.140625" defaultRowHeight="15" x14ac:dyDescent="0.25"/>
  <cols>
    <col min="1" max="1" width="9.140625" style="1"/>
    <col min="2" max="2" width="5.5703125" style="1" customWidth="1"/>
    <col min="3" max="3" width="28.5703125" style="1" customWidth="1"/>
    <col min="4" max="4" width="32.5703125" style="1" customWidth="1"/>
    <col min="5" max="12" width="10.5703125" style="1" customWidth="1"/>
    <col min="13" max="14" width="9.140625" style="1"/>
    <col min="15" max="15" width="5.5703125" style="1" customWidth="1"/>
    <col min="16" max="16" width="32.5703125" style="1" customWidth="1"/>
    <col min="17" max="18" width="20.5703125" style="1" customWidth="1"/>
    <col min="19" max="19" width="15.5703125" style="1" customWidth="1"/>
    <col min="20" max="16384" width="9.140625" style="1"/>
  </cols>
  <sheetData>
    <row r="3" spans="2:19" ht="19.5" x14ac:dyDescent="0.25">
      <c r="B3" s="41" t="s">
        <v>474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5" spans="2:19" ht="15.75" x14ac:dyDescent="0.25">
      <c r="B5" s="39" t="s">
        <v>448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2"/>
      <c r="N5" s="2"/>
      <c r="O5" s="3"/>
      <c r="P5" s="3"/>
      <c r="Q5" s="3"/>
      <c r="R5" s="3"/>
      <c r="S5" s="3"/>
    </row>
    <row r="7" spans="2:19" ht="15.75" x14ac:dyDescent="0.25">
      <c r="B7" s="40" t="s">
        <v>476</v>
      </c>
      <c r="C7" s="40"/>
      <c r="D7" s="40"/>
      <c r="E7" s="40"/>
      <c r="F7" s="40"/>
      <c r="G7" s="40"/>
      <c r="H7" s="40"/>
      <c r="I7" s="40"/>
      <c r="J7" s="40"/>
      <c r="K7" s="40"/>
      <c r="L7" s="40"/>
      <c r="O7" s="40" t="s">
        <v>475</v>
      </c>
      <c r="P7" s="40"/>
      <c r="Q7" s="40"/>
      <c r="R7" s="40"/>
      <c r="S7" s="40"/>
    </row>
    <row r="9" spans="2:19" ht="18" customHeight="1" x14ac:dyDescent="0.25">
      <c r="B9" s="5"/>
      <c r="C9" s="6"/>
      <c r="D9" s="6"/>
      <c r="E9" s="36" t="s">
        <v>439</v>
      </c>
      <c r="F9" s="37"/>
      <c r="G9" s="38"/>
      <c r="H9" s="36" t="s">
        <v>438</v>
      </c>
      <c r="I9" s="37"/>
      <c r="J9" s="37"/>
      <c r="K9" s="38"/>
    </row>
    <row r="10" spans="2:19" ht="18" customHeight="1" x14ac:dyDescent="0.25">
      <c r="B10" s="7" t="s">
        <v>447</v>
      </c>
      <c r="C10" s="8" t="s">
        <v>435</v>
      </c>
      <c r="D10" s="8" t="s">
        <v>2</v>
      </c>
      <c r="E10" s="9" t="s">
        <v>443</v>
      </c>
      <c r="F10" s="9" t="s">
        <v>444</v>
      </c>
      <c r="G10" s="9" t="s">
        <v>446</v>
      </c>
      <c r="H10" s="9" t="s">
        <v>443</v>
      </c>
      <c r="I10" s="9" t="s">
        <v>445</v>
      </c>
      <c r="J10" s="9" t="s">
        <v>444</v>
      </c>
      <c r="K10" s="9" t="s">
        <v>446</v>
      </c>
      <c r="L10" s="10" t="s">
        <v>446</v>
      </c>
      <c r="M10" s="11"/>
      <c r="O10" s="7" t="s">
        <v>447</v>
      </c>
      <c r="P10" s="12" t="s">
        <v>2</v>
      </c>
      <c r="Q10" s="9" t="s">
        <v>439</v>
      </c>
      <c r="R10" s="9" t="s">
        <v>438</v>
      </c>
      <c r="S10" s="7" t="s">
        <v>446</v>
      </c>
    </row>
    <row r="11" spans="2:19" ht="18" customHeight="1" x14ac:dyDescent="0.25">
      <c r="B11" s="16" t="s">
        <v>440</v>
      </c>
      <c r="C11" s="17" t="str">
        <f>TEKMOVALCI!D57</f>
        <v>PIA BAN</v>
      </c>
      <c r="D11" s="17" t="str">
        <f>TEKMOVALCI!E57</f>
        <v>ŠD SOKOL BEŽIGRAD</v>
      </c>
      <c r="E11" s="15">
        <v>14.3</v>
      </c>
      <c r="F11" s="15">
        <v>11.62</v>
      </c>
      <c r="G11" s="18">
        <f>SUM(E11,F11)</f>
        <v>25.92</v>
      </c>
      <c r="H11" s="15">
        <v>13.9</v>
      </c>
      <c r="I11" s="15">
        <v>22</v>
      </c>
      <c r="J11" s="15">
        <v>12.585000000000001</v>
      </c>
      <c r="K11" s="18">
        <f>SUM(H11,I11,J11)</f>
        <v>48.484999999999999</v>
      </c>
      <c r="L11" s="18">
        <f>SUM(G11,K11)</f>
        <v>74.405000000000001</v>
      </c>
      <c r="O11" s="16" t="s">
        <v>440</v>
      </c>
      <c r="P11" s="17" t="s">
        <v>92</v>
      </c>
      <c r="Q11" s="18">
        <f>SUM(LARGE(G24:G26,{1;2;3}))</f>
        <v>61.24</v>
      </c>
      <c r="R11" s="18">
        <f>SUM(LARGE(K24:K26,{1;2;3}))</f>
        <v>130.12</v>
      </c>
      <c r="S11" s="18">
        <f>SUM(Q11,R11)</f>
        <v>191.36</v>
      </c>
    </row>
    <row r="12" spans="2:19" ht="18" customHeight="1" x14ac:dyDescent="0.25">
      <c r="B12" s="16" t="s">
        <v>441</v>
      </c>
      <c r="C12" s="17" t="str">
        <f>TEKMOVALCI!D58</f>
        <v>NEŽA SIMČIČ</v>
      </c>
      <c r="D12" s="17" t="str">
        <f>TEKMOVALCI!E58</f>
        <v>ŠD SOKOL BEŽIGRAD</v>
      </c>
      <c r="E12" s="15">
        <v>0</v>
      </c>
      <c r="F12" s="15">
        <v>0</v>
      </c>
      <c r="G12" s="18">
        <f>SUM(E12,F12)</f>
        <v>0</v>
      </c>
      <c r="H12" s="15">
        <v>0</v>
      </c>
      <c r="I12" s="15">
        <v>0</v>
      </c>
      <c r="J12" s="15">
        <v>0</v>
      </c>
      <c r="K12" s="18">
        <f t="shared" ref="K12:K75" si="0">SUM(H12,I12,J12)</f>
        <v>0</v>
      </c>
      <c r="L12" s="18">
        <f t="shared" ref="L12:L75" si="1">SUM(G12,K12)</f>
        <v>0</v>
      </c>
      <c r="O12" s="16" t="s">
        <v>441</v>
      </c>
      <c r="P12" s="17" t="s">
        <v>14</v>
      </c>
      <c r="Q12" s="18">
        <f>SUM(LARGE(G15:G17,{1;2;3}))</f>
        <v>59.645000000000003</v>
      </c>
      <c r="R12" s="18">
        <f>SUM(LARGE(K15:K17,{1;2;3}))</f>
        <v>128.72499999999999</v>
      </c>
      <c r="S12" s="18">
        <f t="shared" ref="S12:S22" si="2">SUM(Q12,R12)</f>
        <v>188.37</v>
      </c>
    </row>
    <row r="13" spans="2:19" ht="18" customHeight="1" x14ac:dyDescent="0.25">
      <c r="B13" s="16" t="s">
        <v>442</v>
      </c>
      <c r="C13" s="17" t="str">
        <f>TEKMOVALCI!D59</f>
        <v>SABINA SKUBIC</v>
      </c>
      <c r="D13" s="17" t="str">
        <f>TEKMOVALCI!E59</f>
        <v>ŠD SOKOL BEŽIGRAD</v>
      </c>
      <c r="E13" s="15">
        <v>16</v>
      </c>
      <c r="F13" s="15">
        <v>12.14</v>
      </c>
      <c r="G13" s="18">
        <f t="shared" ref="G13:G75" si="3">SUM(E13,F13)</f>
        <v>28.14</v>
      </c>
      <c r="H13" s="15">
        <v>14.3</v>
      </c>
      <c r="I13" s="15">
        <v>21</v>
      </c>
      <c r="J13" s="15">
        <v>12.17</v>
      </c>
      <c r="K13" s="18">
        <f t="shared" si="0"/>
        <v>47.47</v>
      </c>
      <c r="L13" s="18">
        <f t="shared" si="1"/>
        <v>75.61</v>
      </c>
      <c r="O13" s="16" t="s">
        <v>442</v>
      </c>
      <c r="P13" s="17" t="s">
        <v>7</v>
      </c>
      <c r="Q13" s="18">
        <f>SUM(LARGE(G18:G20,{1;2;3}))</f>
        <v>43.64</v>
      </c>
      <c r="R13" s="18">
        <f>SUM(LARGE(K18:K20,{1;2;3}))</f>
        <v>125.41</v>
      </c>
      <c r="S13" s="18">
        <f t="shared" si="2"/>
        <v>169.05</v>
      </c>
    </row>
    <row r="14" spans="2:19" ht="18" customHeight="1" x14ac:dyDescent="0.25">
      <c r="B14" s="16" t="s">
        <v>477</v>
      </c>
      <c r="C14" s="17" t="str">
        <f>TEKMOVALCI!D60</f>
        <v>KATJA ZAVRL</v>
      </c>
      <c r="D14" s="17" t="str">
        <f>TEKMOVALCI!E60</f>
        <v>ŠD SOKOL BEŽIGRAD</v>
      </c>
      <c r="E14" s="15">
        <v>0</v>
      </c>
      <c r="F14" s="15">
        <v>0</v>
      </c>
      <c r="G14" s="18">
        <f t="shared" si="3"/>
        <v>0</v>
      </c>
      <c r="H14" s="15">
        <v>0</v>
      </c>
      <c r="I14" s="15">
        <v>0</v>
      </c>
      <c r="J14" s="15">
        <v>0</v>
      </c>
      <c r="K14" s="18">
        <f t="shared" si="0"/>
        <v>0</v>
      </c>
      <c r="L14" s="18">
        <f t="shared" si="1"/>
        <v>0</v>
      </c>
      <c r="O14" s="16" t="s">
        <v>477</v>
      </c>
      <c r="P14" s="17"/>
      <c r="Q14" s="18"/>
      <c r="R14" s="18"/>
      <c r="S14" s="18">
        <f t="shared" si="2"/>
        <v>0</v>
      </c>
    </row>
    <row r="15" spans="2:19" ht="18" customHeight="1" x14ac:dyDescent="0.25">
      <c r="B15" s="16" t="s">
        <v>478</v>
      </c>
      <c r="C15" s="17" t="str">
        <f>TEKMOVALCI!D61</f>
        <v>REBEKA GRIŽON</v>
      </c>
      <c r="D15" s="17" t="str">
        <f>TEKMOVALCI!E61</f>
        <v>ŠK FLIPCAPRIS</v>
      </c>
      <c r="E15" s="15">
        <v>6.1</v>
      </c>
      <c r="F15" s="15">
        <v>5.4450000000000003</v>
      </c>
      <c r="G15" s="18">
        <f t="shared" si="3"/>
        <v>11.545</v>
      </c>
      <c r="H15" s="15">
        <v>15.5</v>
      </c>
      <c r="I15" s="15">
        <v>15</v>
      </c>
      <c r="J15" s="15">
        <v>11.65</v>
      </c>
      <c r="K15" s="18">
        <f t="shared" si="0"/>
        <v>42.15</v>
      </c>
      <c r="L15" s="18">
        <f t="shared" si="1"/>
        <v>53.695</v>
      </c>
      <c r="O15" s="16" t="s">
        <v>478</v>
      </c>
      <c r="P15" s="17"/>
      <c r="Q15" s="18"/>
      <c r="R15" s="18"/>
      <c r="S15" s="18">
        <f t="shared" si="2"/>
        <v>0</v>
      </c>
    </row>
    <row r="16" spans="2:19" ht="18" customHeight="1" x14ac:dyDescent="0.25">
      <c r="B16" s="16" t="s">
        <v>479</v>
      </c>
      <c r="C16" s="17" t="str">
        <f>TEKMOVALCI!D62</f>
        <v>ERIKA PRIMOŽIČ</v>
      </c>
      <c r="D16" s="17" t="str">
        <f>TEKMOVALCI!E62</f>
        <v>ŠK FLIPCAPRIS</v>
      </c>
      <c r="E16" s="15">
        <v>13.1</v>
      </c>
      <c r="F16" s="15">
        <v>10.62</v>
      </c>
      <c r="G16" s="18">
        <f t="shared" si="3"/>
        <v>23.72</v>
      </c>
      <c r="H16" s="15">
        <v>14.4</v>
      </c>
      <c r="I16" s="15">
        <v>17</v>
      </c>
      <c r="J16" s="15">
        <v>11.25</v>
      </c>
      <c r="K16" s="18">
        <f t="shared" si="0"/>
        <v>42.65</v>
      </c>
      <c r="L16" s="18">
        <f t="shared" si="1"/>
        <v>66.37</v>
      </c>
      <c r="O16" s="16" t="s">
        <v>479</v>
      </c>
      <c r="P16" s="17"/>
      <c r="Q16" s="18"/>
      <c r="R16" s="18"/>
      <c r="S16" s="18">
        <f t="shared" si="2"/>
        <v>0</v>
      </c>
    </row>
    <row r="17" spans="2:19" ht="18" customHeight="1" x14ac:dyDescent="0.25">
      <c r="B17" s="16" t="s">
        <v>480</v>
      </c>
      <c r="C17" s="17" t="str">
        <f>TEKMOVALCI!D63</f>
        <v>ULA SIMŠIČ</v>
      </c>
      <c r="D17" s="17" t="str">
        <f>TEKMOVALCI!E63</f>
        <v>ŠK FLIPCAPRIS</v>
      </c>
      <c r="E17" s="15">
        <v>14.5</v>
      </c>
      <c r="F17" s="15">
        <v>9.8800000000000008</v>
      </c>
      <c r="G17" s="18">
        <f t="shared" si="3"/>
        <v>24.380000000000003</v>
      </c>
      <c r="H17" s="15">
        <v>14</v>
      </c>
      <c r="I17" s="15">
        <v>19</v>
      </c>
      <c r="J17" s="15">
        <v>10.925000000000001</v>
      </c>
      <c r="K17" s="18">
        <f t="shared" si="0"/>
        <v>43.924999999999997</v>
      </c>
      <c r="L17" s="18">
        <f t="shared" si="1"/>
        <v>68.305000000000007</v>
      </c>
      <c r="O17" s="16" t="s">
        <v>480</v>
      </c>
      <c r="P17" s="17"/>
      <c r="Q17" s="18"/>
      <c r="R17" s="18"/>
      <c r="S17" s="18">
        <f t="shared" si="2"/>
        <v>0</v>
      </c>
    </row>
    <row r="18" spans="2:19" ht="18" customHeight="1" x14ac:dyDescent="0.25">
      <c r="B18" s="16" t="s">
        <v>481</v>
      </c>
      <c r="C18" s="17" t="str">
        <f>TEKMOVALCI!D64</f>
        <v>NINA BALENT</v>
      </c>
      <c r="D18" s="17" t="str">
        <f>TEKMOVALCI!E64</f>
        <v>ŠD MOSTE</v>
      </c>
      <c r="E18" s="15">
        <v>6</v>
      </c>
      <c r="F18" s="15">
        <v>6.0750000000000002</v>
      </c>
      <c r="G18" s="18">
        <f t="shared" si="3"/>
        <v>12.074999999999999</v>
      </c>
      <c r="H18" s="15">
        <v>11.6</v>
      </c>
      <c r="I18" s="15">
        <v>21</v>
      </c>
      <c r="J18" s="15">
        <v>10.46</v>
      </c>
      <c r="K18" s="18">
        <f t="shared" si="0"/>
        <v>43.06</v>
      </c>
      <c r="L18" s="18">
        <f t="shared" si="1"/>
        <v>55.135000000000005</v>
      </c>
      <c r="O18" s="16" t="s">
        <v>481</v>
      </c>
      <c r="P18" s="17"/>
      <c r="Q18" s="18"/>
      <c r="R18" s="18"/>
      <c r="S18" s="18">
        <f t="shared" si="2"/>
        <v>0</v>
      </c>
    </row>
    <row r="19" spans="2:19" ht="18" customHeight="1" x14ac:dyDescent="0.25">
      <c r="B19" s="16" t="s">
        <v>482</v>
      </c>
      <c r="C19" s="17" t="str">
        <f>TEKMOVALCI!D65</f>
        <v>AJDA GRMEK</v>
      </c>
      <c r="D19" s="17" t="str">
        <f>TEKMOVALCI!E65</f>
        <v>ŠD MOSTE</v>
      </c>
      <c r="E19" s="15">
        <v>3.5</v>
      </c>
      <c r="F19" s="15">
        <v>3.05</v>
      </c>
      <c r="G19" s="18">
        <f t="shared" si="3"/>
        <v>6.55</v>
      </c>
      <c r="H19" s="15">
        <v>11.4</v>
      </c>
      <c r="I19" s="15">
        <v>16</v>
      </c>
      <c r="J19" s="15">
        <v>10.045</v>
      </c>
      <c r="K19" s="18">
        <f t="shared" si="0"/>
        <v>37.445</v>
      </c>
      <c r="L19" s="18">
        <f t="shared" si="1"/>
        <v>43.994999999999997</v>
      </c>
      <c r="O19" s="16" t="s">
        <v>482</v>
      </c>
      <c r="P19" s="17"/>
      <c r="Q19" s="18"/>
      <c r="R19" s="18"/>
      <c r="S19" s="18">
        <f t="shared" si="2"/>
        <v>0</v>
      </c>
    </row>
    <row r="20" spans="2:19" ht="18" customHeight="1" x14ac:dyDescent="0.25">
      <c r="B20" s="16" t="s">
        <v>483</v>
      </c>
      <c r="C20" s="17" t="str">
        <f>TEKMOVALCI!D66</f>
        <v>TINA RABIČ</v>
      </c>
      <c r="D20" s="17" t="str">
        <f>TEKMOVALCI!E66</f>
        <v>ŠD MOSTE</v>
      </c>
      <c r="E20" s="15">
        <v>13.3</v>
      </c>
      <c r="F20" s="15">
        <v>11.715</v>
      </c>
      <c r="G20" s="18">
        <f t="shared" si="3"/>
        <v>25.015000000000001</v>
      </c>
      <c r="H20" s="15">
        <v>12.7</v>
      </c>
      <c r="I20" s="15">
        <v>20</v>
      </c>
      <c r="J20" s="15">
        <v>12.205</v>
      </c>
      <c r="K20" s="18">
        <f t="shared" si="0"/>
        <v>44.905000000000001</v>
      </c>
      <c r="L20" s="18">
        <f t="shared" si="1"/>
        <v>69.92</v>
      </c>
      <c r="O20" s="16" t="s">
        <v>483</v>
      </c>
      <c r="P20" s="17"/>
      <c r="Q20" s="18"/>
      <c r="R20" s="18"/>
      <c r="S20" s="18">
        <f t="shared" si="2"/>
        <v>0</v>
      </c>
    </row>
    <row r="21" spans="2:19" ht="18" customHeight="1" x14ac:dyDescent="0.25">
      <c r="B21" s="16" t="s">
        <v>484</v>
      </c>
      <c r="C21" s="17" t="str">
        <f>TEKMOVALCI!D274</f>
        <v>Urša Zalar</v>
      </c>
      <c r="D21" s="17" t="str">
        <f>TEKMOVALCI!E274</f>
        <v>ŠD SOKOL BEŽIGRAD</v>
      </c>
      <c r="E21" s="15">
        <v>3.9</v>
      </c>
      <c r="F21" s="15">
        <v>3.28</v>
      </c>
      <c r="G21" s="18">
        <f t="shared" si="3"/>
        <v>7.18</v>
      </c>
      <c r="H21" s="15">
        <v>10.3</v>
      </c>
      <c r="I21" s="15">
        <v>14</v>
      </c>
      <c r="J21" s="15">
        <v>9.8650000000000002</v>
      </c>
      <c r="K21" s="18">
        <f t="shared" si="0"/>
        <v>34.164999999999999</v>
      </c>
      <c r="L21" s="18">
        <f t="shared" si="1"/>
        <v>41.344999999999999</v>
      </c>
      <c r="O21" s="16" t="s">
        <v>484</v>
      </c>
      <c r="P21" s="17"/>
      <c r="Q21" s="18"/>
      <c r="R21" s="18"/>
      <c r="S21" s="18">
        <f t="shared" si="2"/>
        <v>0</v>
      </c>
    </row>
    <row r="22" spans="2:19" ht="18" customHeight="1" x14ac:dyDescent="0.25">
      <c r="B22" s="16" t="s">
        <v>485</v>
      </c>
      <c r="C22" s="17"/>
      <c r="D22" s="17"/>
      <c r="E22" s="15"/>
      <c r="F22" s="15"/>
      <c r="G22" s="18">
        <f t="shared" si="3"/>
        <v>0</v>
      </c>
      <c r="H22" s="15"/>
      <c r="I22" s="15"/>
      <c r="J22" s="15"/>
      <c r="K22" s="18">
        <f t="shared" si="0"/>
        <v>0</v>
      </c>
      <c r="L22" s="18">
        <f t="shared" si="1"/>
        <v>0</v>
      </c>
      <c r="O22" s="16" t="s">
        <v>485</v>
      </c>
      <c r="P22" s="17"/>
      <c r="Q22" s="18"/>
      <c r="R22" s="18"/>
      <c r="S22" s="18">
        <f t="shared" si="2"/>
        <v>0</v>
      </c>
    </row>
    <row r="23" spans="2:19" ht="18" customHeight="1" x14ac:dyDescent="0.25">
      <c r="B23" s="16" t="s">
        <v>486</v>
      </c>
      <c r="C23" s="17"/>
      <c r="D23" s="17"/>
      <c r="E23" s="15"/>
      <c r="F23" s="15"/>
      <c r="G23" s="18">
        <f t="shared" si="3"/>
        <v>0</v>
      </c>
      <c r="H23" s="15"/>
      <c r="I23" s="15"/>
      <c r="J23" s="15"/>
      <c r="K23" s="18">
        <f t="shared" si="0"/>
        <v>0</v>
      </c>
      <c r="L23" s="18">
        <f t="shared" si="1"/>
        <v>0</v>
      </c>
    </row>
    <row r="24" spans="2:19" ht="18" customHeight="1" x14ac:dyDescent="0.25">
      <c r="B24" s="16" t="s">
        <v>487</v>
      </c>
      <c r="C24" s="17" t="s">
        <v>830</v>
      </c>
      <c r="D24" s="17" t="s">
        <v>92</v>
      </c>
      <c r="E24" s="15">
        <v>14.3</v>
      </c>
      <c r="F24" s="15">
        <v>11.62</v>
      </c>
      <c r="G24" s="18">
        <v>25.92</v>
      </c>
      <c r="H24" s="15">
        <v>13.9</v>
      </c>
      <c r="I24" s="15">
        <v>22</v>
      </c>
      <c r="J24" s="15">
        <v>12.585000000000001</v>
      </c>
      <c r="K24" s="18">
        <v>48.484999999999999</v>
      </c>
      <c r="L24" s="18">
        <v>74.405000000000001</v>
      </c>
    </row>
    <row r="25" spans="2:19" ht="18" customHeight="1" x14ac:dyDescent="0.25">
      <c r="B25" s="16" t="s">
        <v>488</v>
      </c>
      <c r="C25" s="17" t="s">
        <v>832</v>
      </c>
      <c r="D25" s="17" t="s">
        <v>92</v>
      </c>
      <c r="E25" s="15">
        <v>16</v>
      </c>
      <c r="F25" s="15">
        <v>12.14</v>
      </c>
      <c r="G25" s="18">
        <v>28.14</v>
      </c>
      <c r="H25" s="15">
        <v>14.3</v>
      </c>
      <c r="I25" s="15">
        <v>21</v>
      </c>
      <c r="J25" s="15">
        <v>12.17</v>
      </c>
      <c r="K25" s="18">
        <v>47.47</v>
      </c>
      <c r="L25" s="18">
        <v>75.61</v>
      </c>
    </row>
    <row r="26" spans="2:19" ht="18" customHeight="1" x14ac:dyDescent="0.25">
      <c r="B26" s="16" t="s">
        <v>489</v>
      </c>
      <c r="C26" s="17" t="s">
        <v>840</v>
      </c>
      <c r="D26" s="17" t="s">
        <v>92</v>
      </c>
      <c r="E26" s="15">
        <v>3.9</v>
      </c>
      <c r="F26" s="15">
        <v>3.28</v>
      </c>
      <c r="G26" s="18">
        <v>7.18</v>
      </c>
      <c r="H26" s="15">
        <v>10.3</v>
      </c>
      <c r="I26" s="15">
        <v>14</v>
      </c>
      <c r="J26" s="15">
        <v>9.8650000000000002</v>
      </c>
      <c r="K26" s="18">
        <v>34.164999999999999</v>
      </c>
      <c r="L26" s="18">
        <v>41.344999999999999</v>
      </c>
    </row>
    <row r="27" spans="2:19" ht="18" customHeight="1" x14ac:dyDescent="0.25">
      <c r="B27" s="16" t="s">
        <v>490</v>
      </c>
      <c r="C27" s="17"/>
      <c r="D27" s="17"/>
      <c r="E27" s="15"/>
      <c r="F27" s="15"/>
      <c r="G27" s="18">
        <f t="shared" si="3"/>
        <v>0</v>
      </c>
      <c r="H27" s="15"/>
      <c r="I27" s="15"/>
      <c r="J27" s="15"/>
      <c r="K27" s="18">
        <f t="shared" si="0"/>
        <v>0</v>
      </c>
      <c r="L27" s="18">
        <f t="shared" si="1"/>
        <v>0</v>
      </c>
    </row>
    <row r="28" spans="2:19" ht="18" customHeight="1" x14ac:dyDescent="0.25">
      <c r="B28" s="16" t="s">
        <v>491</v>
      </c>
      <c r="C28" s="17"/>
      <c r="D28" s="17"/>
      <c r="E28" s="15"/>
      <c r="F28" s="15"/>
      <c r="G28" s="18">
        <f t="shared" si="3"/>
        <v>0</v>
      </c>
      <c r="H28" s="15"/>
      <c r="I28" s="15"/>
      <c r="J28" s="15"/>
      <c r="K28" s="18">
        <f t="shared" si="0"/>
        <v>0</v>
      </c>
      <c r="L28" s="18">
        <f t="shared" si="1"/>
        <v>0</v>
      </c>
    </row>
    <row r="29" spans="2:19" ht="18" customHeight="1" x14ac:dyDescent="0.25">
      <c r="B29" s="16" t="s">
        <v>492</v>
      </c>
      <c r="C29" s="17"/>
      <c r="D29" s="17"/>
      <c r="E29" s="15"/>
      <c r="F29" s="15"/>
      <c r="G29" s="18">
        <f t="shared" si="3"/>
        <v>0</v>
      </c>
      <c r="H29" s="15"/>
      <c r="I29" s="15"/>
      <c r="J29" s="15"/>
      <c r="K29" s="18">
        <f t="shared" si="0"/>
        <v>0</v>
      </c>
      <c r="L29" s="18">
        <f t="shared" si="1"/>
        <v>0</v>
      </c>
    </row>
    <row r="30" spans="2:19" ht="18" customHeight="1" x14ac:dyDescent="0.25">
      <c r="B30" s="16" t="s">
        <v>493</v>
      </c>
      <c r="C30" s="17"/>
      <c r="D30" s="17"/>
      <c r="E30" s="15"/>
      <c r="F30" s="15"/>
      <c r="G30" s="18">
        <f t="shared" si="3"/>
        <v>0</v>
      </c>
      <c r="H30" s="15"/>
      <c r="I30" s="15"/>
      <c r="J30" s="15"/>
      <c r="K30" s="18">
        <f t="shared" si="0"/>
        <v>0</v>
      </c>
      <c r="L30" s="18">
        <f t="shared" si="1"/>
        <v>0</v>
      </c>
    </row>
    <row r="31" spans="2:19" ht="18" customHeight="1" x14ac:dyDescent="0.25">
      <c r="B31" s="16" t="s">
        <v>494</v>
      </c>
      <c r="C31" s="17"/>
      <c r="D31" s="17"/>
      <c r="E31" s="15"/>
      <c r="F31" s="15"/>
      <c r="G31" s="18">
        <f t="shared" si="3"/>
        <v>0</v>
      </c>
      <c r="H31" s="15"/>
      <c r="I31" s="15"/>
      <c r="J31" s="15"/>
      <c r="K31" s="18">
        <f t="shared" si="0"/>
        <v>0</v>
      </c>
      <c r="L31" s="18">
        <f t="shared" si="1"/>
        <v>0</v>
      </c>
    </row>
    <row r="32" spans="2:19" ht="18" customHeight="1" x14ac:dyDescent="0.25">
      <c r="B32" s="16" t="s">
        <v>495</v>
      </c>
      <c r="C32" s="17"/>
      <c r="D32" s="17"/>
      <c r="E32" s="15"/>
      <c r="F32" s="15"/>
      <c r="G32" s="18">
        <f t="shared" si="3"/>
        <v>0</v>
      </c>
      <c r="H32" s="15"/>
      <c r="I32" s="15"/>
      <c r="J32" s="15"/>
      <c r="K32" s="18">
        <f t="shared" si="0"/>
        <v>0</v>
      </c>
      <c r="L32" s="18">
        <f t="shared" si="1"/>
        <v>0</v>
      </c>
    </row>
    <row r="33" spans="2:12" ht="18" customHeight="1" x14ac:dyDescent="0.25">
      <c r="B33" s="16" t="s">
        <v>500</v>
      </c>
      <c r="C33" s="17"/>
      <c r="D33" s="17"/>
      <c r="E33" s="15"/>
      <c r="F33" s="15"/>
      <c r="G33" s="18">
        <f t="shared" si="3"/>
        <v>0</v>
      </c>
      <c r="H33" s="15"/>
      <c r="I33" s="15"/>
      <c r="J33" s="15"/>
      <c r="K33" s="18">
        <f t="shared" si="0"/>
        <v>0</v>
      </c>
      <c r="L33" s="18">
        <f t="shared" si="1"/>
        <v>0</v>
      </c>
    </row>
    <row r="34" spans="2:12" ht="18" customHeight="1" x14ac:dyDescent="0.25">
      <c r="B34" s="16" t="s">
        <v>501</v>
      </c>
      <c r="C34" s="17"/>
      <c r="D34" s="17"/>
      <c r="E34" s="15"/>
      <c r="F34" s="15"/>
      <c r="G34" s="18">
        <f t="shared" si="3"/>
        <v>0</v>
      </c>
      <c r="H34" s="15"/>
      <c r="I34" s="15"/>
      <c r="J34" s="15"/>
      <c r="K34" s="18">
        <f t="shared" si="0"/>
        <v>0</v>
      </c>
      <c r="L34" s="18">
        <f t="shared" si="1"/>
        <v>0</v>
      </c>
    </row>
    <row r="35" spans="2:12" ht="18" customHeight="1" x14ac:dyDescent="0.25">
      <c r="B35" s="16" t="s">
        <v>502</v>
      </c>
      <c r="C35" s="17"/>
      <c r="D35" s="17"/>
      <c r="E35" s="15"/>
      <c r="F35" s="15"/>
      <c r="G35" s="18">
        <f t="shared" si="3"/>
        <v>0</v>
      </c>
      <c r="H35" s="15"/>
      <c r="I35" s="15"/>
      <c r="J35" s="15"/>
      <c r="K35" s="18">
        <f t="shared" si="0"/>
        <v>0</v>
      </c>
      <c r="L35" s="18">
        <f t="shared" si="1"/>
        <v>0</v>
      </c>
    </row>
    <row r="36" spans="2:12" ht="18" customHeight="1" x14ac:dyDescent="0.25">
      <c r="B36" s="16" t="s">
        <v>503</v>
      </c>
      <c r="C36" s="17"/>
      <c r="D36" s="17"/>
      <c r="E36" s="15"/>
      <c r="F36" s="15"/>
      <c r="G36" s="18">
        <f t="shared" si="3"/>
        <v>0</v>
      </c>
      <c r="H36" s="15"/>
      <c r="I36" s="15"/>
      <c r="J36" s="15"/>
      <c r="K36" s="18">
        <f t="shared" si="0"/>
        <v>0</v>
      </c>
      <c r="L36" s="18">
        <f t="shared" si="1"/>
        <v>0</v>
      </c>
    </row>
    <row r="37" spans="2:12" ht="18" customHeight="1" x14ac:dyDescent="0.25">
      <c r="B37" s="16" t="s">
        <v>504</v>
      </c>
      <c r="C37" s="17"/>
      <c r="D37" s="17"/>
      <c r="E37" s="15"/>
      <c r="F37" s="15"/>
      <c r="G37" s="18">
        <f t="shared" si="3"/>
        <v>0</v>
      </c>
      <c r="H37" s="15"/>
      <c r="I37" s="15"/>
      <c r="J37" s="15"/>
      <c r="K37" s="18">
        <f t="shared" si="0"/>
        <v>0</v>
      </c>
      <c r="L37" s="18">
        <f t="shared" si="1"/>
        <v>0</v>
      </c>
    </row>
    <row r="38" spans="2:12" ht="18" customHeight="1" x14ac:dyDescent="0.25">
      <c r="B38" s="16" t="s">
        <v>505</v>
      </c>
      <c r="C38" s="17"/>
      <c r="D38" s="17"/>
      <c r="E38" s="15"/>
      <c r="F38" s="15"/>
      <c r="G38" s="18">
        <f t="shared" si="3"/>
        <v>0</v>
      </c>
      <c r="H38" s="15"/>
      <c r="I38" s="15"/>
      <c r="J38" s="15"/>
      <c r="K38" s="18">
        <f t="shared" si="0"/>
        <v>0</v>
      </c>
      <c r="L38" s="18">
        <f t="shared" si="1"/>
        <v>0</v>
      </c>
    </row>
    <row r="39" spans="2:12" ht="18" customHeight="1" x14ac:dyDescent="0.25">
      <c r="B39" s="16" t="s">
        <v>506</v>
      </c>
      <c r="C39" s="17"/>
      <c r="D39" s="17"/>
      <c r="E39" s="15"/>
      <c r="F39" s="15"/>
      <c r="G39" s="18">
        <f t="shared" si="3"/>
        <v>0</v>
      </c>
      <c r="H39" s="15"/>
      <c r="I39" s="15"/>
      <c r="J39" s="15"/>
      <c r="K39" s="18">
        <f t="shared" si="0"/>
        <v>0</v>
      </c>
      <c r="L39" s="18">
        <f t="shared" si="1"/>
        <v>0</v>
      </c>
    </row>
    <row r="40" spans="2:12" ht="18" customHeight="1" x14ac:dyDescent="0.25">
      <c r="B40" s="16" t="s">
        <v>507</v>
      </c>
      <c r="C40" s="17"/>
      <c r="D40" s="17"/>
      <c r="E40" s="15"/>
      <c r="F40" s="15"/>
      <c r="G40" s="18">
        <f t="shared" si="3"/>
        <v>0</v>
      </c>
      <c r="H40" s="15"/>
      <c r="I40" s="15"/>
      <c r="J40" s="15"/>
      <c r="K40" s="18">
        <f t="shared" si="0"/>
        <v>0</v>
      </c>
      <c r="L40" s="18">
        <f t="shared" si="1"/>
        <v>0</v>
      </c>
    </row>
    <row r="41" spans="2:12" ht="18" customHeight="1" x14ac:dyDescent="0.25">
      <c r="B41" s="16" t="s">
        <v>508</v>
      </c>
      <c r="C41" s="17"/>
      <c r="D41" s="17"/>
      <c r="E41" s="15"/>
      <c r="F41" s="15"/>
      <c r="G41" s="18">
        <f t="shared" si="3"/>
        <v>0</v>
      </c>
      <c r="H41" s="15"/>
      <c r="I41" s="15"/>
      <c r="J41" s="15"/>
      <c r="K41" s="18">
        <f t="shared" si="0"/>
        <v>0</v>
      </c>
      <c r="L41" s="18">
        <f t="shared" si="1"/>
        <v>0</v>
      </c>
    </row>
    <row r="42" spans="2:12" ht="18" customHeight="1" x14ac:dyDescent="0.25">
      <c r="B42" s="16" t="s">
        <v>509</v>
      </c>
      <c r="C42" s="17"/>
      <c r="D42" s="17"/>
      <c r="E42" s="15"/>
      <c r="F42" s="15"/>
      <c r="G42" s="18">
        <f t="shared" si="3"/>
        <v>0</v>
      </c>
      <c r="H42" s="15"/>
      <c r="I42" s="15"/>
      <c r="J42" s="15"/>
      <c r="K42" s="18">
        <f t="shared" si="0"/>
        <v>0</v>
      </c>
      <c r="L42" s="18">
        <f t="shared" si="1"/>
        <v>0</v>
      </c>
    </row>
    <row r="43" spans="2:12" ht="18" customHeight="1" x14ac:dyDescent="0.25">
      <c r="B43" s="16" t="s">
        <v>510</v>
      </c>
      <c r="C43" s="17"/>
      <c r="D43" s="17"/>
      <c r="E43" s="15"/>
      <c r="F43" s="15"/>
      <c r="G43" s="18">
        <f t="shared" si="3"/>
        <v>0</v>
      </c>
      <c r="H43" s="15"/>
      <c r="I43" s="15"/>
      <c r="J43" s="15"/>
      <c r="K43" s="18">
        <f t="shared" si="0"/>
        <v>0</v>
      </c>
      <c r="L43" s="18">
        <f t="shared" si="1"/>
        <v>0</v>
      </c>
    </row>
    <row r="44" spans="2:12" ht="18" customHeight="1" x14ac:dyDescent="0.25">
      <c r="B44" s="16" t="s">
        <v>511</v>
      </c>
      <c r="C44" s="17"/>
      <c r="D44" s="17"/>
      <c r="E44" s="15"/>
      <c r="F44" s="15"/>
      <c r="G44" s="18">
        <f t="shared" si="3"/>
        <v>0</v>
      </c>
      <c r="H44" s="15"/>
      <c r="I44" s="15"/>
      <c r="J44" s="15"/>
      <c r="K44" s="18">
        <f t="shared" si="0"/>
        <v>0</v>
      </c>
      <c r="L44" s="18">
        <f t="shared" si="1"/>
        <v>0</v>
      </c>
    </row>
    <row r="45" spans="2:12" ht="18" customHeight="1" x14ac:dyDescent="0.25">
      <c r="B45" s="16" t="s">
        <v>512</v>
      </c>
      <c r="C45" s="17"/>
      <c r="D45" s="17"/>
      <c r="E45" s="15"/>
      <c r="F45" s="15"/>
      <c r="G45" s="18">
        <f t="shared" si="3"/>
        <v>0</v>
      </c>
      <c r="H45" s="15"/>
      <c r="I45" s="15"/>
      <c r="J45" s="15"/>
      <c r="K45" s="18">
        <f t="shared" si="0"/>
        <v>0</v>
      </c>
      <c r="L45" s="18">
        <f t="shared" si="1"/>
        <v>0</v>
      </c>
    </row>
    <row r="46" spans="2:12" ht="18" customHeight="1" x14ac:dyDescent="0.25">
      <c r="B46" s="16" t="s">
        <v>513</v>
      </c>
      <c r="C46" s="17"/>
      <c r="D46" s="17"/>
      <c r="E46" s="15"/>
      <c r="F46" s="15"/>
      <c r="G46" s="18">
        <f t="shared" si="3"/>
        <v>0</v>
      </c>
      <c r="H46" s="15"/>
      <c r="I46" s="15"/>
      <c r="J46" s="15"/>
      <c r="K46" s="18">
        <f t="shared" si="0"/>
        <v>0</v>
      </c>
      <c r="L46" s="18">
        <f t="shared" si="1"/>
        <v>0</v>
      </c>
    </row>
    <row r="47" spans="2:12" ht="18" customHeight="1" x14ac:dyDescent="0.25">
      <c r="B47" s="16" t="s">
        <v>514</v>
      </c>
      <c r="C47" s="17"/>
      <c r="D47" s="17"/>
      <c r="E47" s="15"/>
      <c r="F47" s="15"/>
      <c r="G47" s="18">
        <f t="shared" si="3"/>
        <v>0</v>
      </c>
      <c r="H47" s="15"/>
      <c r="I47" s="15"/>
      <c r="J47" s="15"/>
      <c r="K47" s="18">
        <f t="shared" si="0"/>
        <v>0</v>
      </c>
      <c r="L47" s="18">
        <f t="shared" si="1"/>
        <v>0</v>
      </c>
    </row>
    <row r="48" spans="2:12" ht="18" customHeight="1" x14ac:dyDescent="0.25">
      <c r="B48" s="16" t="s">
        <v>515</v>
      </c>
      <c r="C48" s="17"/>
      <c r="D48" s="17"/>
      <c r="E48" s="15"/>
      <c r="F48" s="15"/>
      <c r="G48" s="18">
        <f t="shared" si="3"/>
        <v>0</v>
      </c>
      <c r="H48" s="15"/>
      <c r="I48" s="15"/>
      <c r="J48" s="15"/>
      <c r="K48" s="18">
        <f t="shared" si="0"/>
        <v>0</v>
      </c>
      <c r="L48" s="18">
        <f t="shared" si="1"/>
        <v>0</v>
      </c>
    </row>
    <row r="49" spans="2:12" ht="18" customHeight="1" x14ac:dyDescent="0.25">
      <c r="B49" s="16" t="s">
        <v>516</v>
      </c>
      <c r="C49" s="17"/>
      <c r="D49" s="17"/>
      <c r="E49" s="15"/>
      <c r="F49" s="15"/>
      <c r="G49" s="18">
        <f t="shared" si="3"/>
        <v>0</v>
      </c>
      <c r="H49" s="15"/>
      <c r="I49" s="15"/>
      <c r="J49" s="15"/>
      <c r="K49" s="18">
        <f t="shared" si="0"/>
        <v>0</v>
      </c>
      <c r="L49" s="18">
        <f t="shared" si="1"/>
        <v>0</v>
      </c>
    </row>
    <row r="50" spans="2:12" ht="18" customHeight="1" x14ac:dyDescent="0.25">
      <c r="B50" s="16" t="s">
        <v>517</v>
      </c>
      <c r="C50" s="17"/>
      <c r="D50" s="17"/>
      <c r="E50" s="15"/>
      <c r="F50" s="15"/>
      <c r="G50" s="18">
        <f t="shared" si="3"/>
        <v>0</v>
      </c>
      <c r="H50" s="15"/>
      <c r="I50" s="15"/>
      <c r="J50" s="15"/>
      <c r="K50" s="18">
        <f t="shared" si="0"/>
        <v>0</v>
      </c>
      <c r="L50" s="18">
        <f t="shared" si="1"/>
        <v>0</v>
      </c>
    </row>
    <row r="51" spans="2:12" ht="18" customHeight="1" x14ac:dyDescent="0.25">
      <c r="B51" s="16" t="s">
        <v>518</v>
      </c>
      <c r="C51" s="17"/>
      <c r="D51" s="17"/>
      <c r="E51" s="15"/>
      <c r="F51" s="15"/>
      <c r="G51" s="18">
        <f t="shared" si="3"/>
        <v>0</v>
      </c>
      <c r="H51" s="15"/>
      <c r="I51" s="15"/>
      <c r="J51" s="15"/>
      <c r="K51" s="18">
        <f t="shared" si="0"/>
        <v>0</v>
      </c>
      <c r="L51" s="18">
        <f t="shared" si="1"/>
        <v>0</v>
      </c>
    </row>
    <row r="52" spans="2:12" ht="18" customHeight="1" x14ac:dyDescent="0.25">
      <c r="B52" s="16" t="s">
        <v>519</v>
      </c>
      <c r="C52" s="17"/>
      <c r="D52" s="17"/>
      <c r="E52" s="15"/>
      <c r="F52" s="15"/>
      <c r="G52" s="18">
        <f t="shared" si="3"/>
        <v>0</v>
      </c>
      <c r="H52" s="15"/>
      <c r="I52" s="15"/>
      <c r="J52" s="15"/>
      <c r="K52" s="18">
        <f t="shared" si="0"/>
        <v>0</v>
      </c>
      <c r="L52" s="18">
        <f t="shared" si="1"/>
        <v>0</v>
      </c>
    </row>
    <row r="53" spans="2:12" ht="18" customHeight="1" x14ac:dyDescent="0.25">
      <c r="B53" s="16" t="s">
        <v>520</v>
      </c>
      <c r="C53" s="17"/>
      <c r="D53" s="17"/>
      <c r="E53" s="15"/>
      <c r="F53" s="15"/>
      <c r="G53" s="18">
        <f t="shared" si="3"/>
        <v>0</v>
      </c>
      <c r="H53" s="15"/>
      <c r="I53" s="15"/>
      <c r="J53" s="15"/>
      <c r="K53" s="18">
        <f t="shared" si="0"/>
        <v>0</v>
      </c>
      <c r="L53" s="18">
        <f t="shared" si="1"/>
        <v>0</v>
      </c>
    </row>
    <row r="54" spans="2:12" ht="18" customHeight="1" x14ac:dyDescent="0.25">
      <c r="B54" s="16" t="s">
        <v>521</v>
      </c>
      <c r="C54" s="17"/>
      <c r="D54" s="17"/>
      <c r="E54" s="15"/>
      <c r="F54" s="15"/>
      <c r="G54" s="18">
        <f t="shared" si="3"/>
        <v>0</v>
      </c>
      <c r="H54" s="15"/>
      <c r="I54" s="15"/>
      <c r="J54" s="15"/>
      <c r="K54" s="18">
        <f t="shared" si="0"/>
        <v>0</v>
      </c>
      <c r="L54" s="18">
        <f t="shared" si="1"/>
        <v>0</v>
      </c>
    </row>
    <row r="55" spans="2:12" ht="18" customHeight="1" x14ac:dyDescent="0.25">
      <c r="B55" s="16" t="s">
        <v>522</v>
      </c>
      <c r="C55" s="17"/>
      <c r="D55" s="17"/>
      <c r="E55" s="15"/>
      <c r="F55" s="15"/>
      <c r="G55" s="18">
        <f t="shared" si="3"/>
        <v>0</v>
      </c>
      <c r="H55" s="15"/>
      <c r="I55" s="15"/>
      <c r="J55" s="15"/>
      <c r="K55" s="18">
        <f t="shared" si="0"/>
        <v>0</v>
      </c>
      <c r="L55" s="18">
        <f t="shared" si="1"/>
        <v>0</v>
      </c>
    </row>
    <row r="56" spans="2:12" ht="18" customHeight="1" x14ac:dyDescent="0.25">
      <c r="B56" s="16" t="s">
        <v>523</v>
      </c>
      <c r="C56" s="17"/>
      <c r="D56" s="17"/>
      <c r="E56" s="15"/>
      <c r="F56" s="15"/>
      <c r="G56" s="18">
        <f t="shared" si="3"/>
        <v>0</v>
      </c>
      <c r="H56" s="15"/>
      <c r="I56" s="15"/>
      <c r="J56" s="15"/>
      <c r="K56" s="18">
        <f t="shared" si="0"/>
        <v>0</v>
      </c>
      <c r="L56" s="18">
        <f t="shared" si="1"/>
        <v>0</v>
      </c>
    </row>
    <row r="57" spans="2:12" ht="18" customHeight="1" x14ac:dyDescent="0.25">
      <c r="B57" s="16" t="s">
        <v>524</v>
      </c>
      <c r="C57" s="17"/>
      <c r="D57" s="17"/>
      <c r="E57" s="15"/>
      <c r="F57" s="15"/>
      <c r="G57" s="18">
        <f t="shared" si="3"/>
        <v>0</v>
      </c>
      <c r="H57" s="15"/>
      <c r="I57" s="15"/>
      <c r="J57" s="15"/>
      <c r="K57" s="18">
        <f t="shared" si="0"/>
        <v>0</v>
      </c>
      <c r="L57" s="18">
        <f t="shared" si="1"/>
        <v>0</v>
      </c>
    </row>
    <row r="58" spans="2:12" ht="18" customHeight="1" x14ac:dyDescent="0.25">
      <c r="B58" s="16" t="s">
        <v>525</v>
      </c>
      <c r="C58" s="17"/>
      <c r="D58" s="17"/>
      <c r="E58" s="15"/>
      <c r="F58" s="15"/>
      <c r="G58" s="18">
        <f t="shared" si="3"/>
        <v>0</v>
      </c>
      <c r="H58" s="15"/>
      <c r="I58" s="15"/>
      <c r="J58" s="15"/>
      <c r="K58" s="18">
        <f t="shared" si="0"/>
        <v>0</v>
      </c>
      <c r="L58" s="18">
        <f t="shared" si="1"/>
        <v>0</v>
      </c>
    </row>
    <row r="59" spans="2:12" ht="18" customHeight="1" x14ac:dyDescent="0.25">
      <c r="B59" s="16" t="s">
        <v>526</v>
      </c>
      <c r="C59" s="17"/>
      <c r="D59" s="17"/>
      <c r="E59" s="15"/>
      <c r="F59" s="15"/>
      <c r="G59" s="18">
        <f t="shared" si="3"/>
        <v>0</v>
      </c>
      <c r="H59" s="15"/>
      <c r="I59" s="15"/>
      <c r="J59" s="15"/>
      <c r="K59" s="18">
        <f t="shared" si="0"/>
        <v>0</v>
      </c>
      <c r="L59" s="18">
        <f t="shared" si="1"/>
        <v>0</v>
      </c>
    </row>
    <row r="60" spans="2:12" ht="18" customHeight="1" x14ac:dyDescent="0.25">
      <c r="B60" s="16" t="s">
        <v>530</v>
      </c>
      <c r="C60" s="17"/>
      <c r="D60" s="17"/>
      <c r="E60" s="15"/>
      <c r="F60" s="15"/>
      <c r="G60" s="18">
        <f t="shared" si="3"/>
        <v>0</v>
      </c>
      <c r="H60" s="15"/>
      <c r="I60" s="15"/>
      <c r="J60" s="15"/>
      <c r="K60" s="18">
        <f t="shared" si="0"/>
        <v>0</v>
      </c>
      <c r="L60" s="18">
        <f t="shared" si="1"/>
        <v>0</v>
      </c>
    </row>
    <row r="61" spans="2:12" ht="18" customHeight="1" x14ac:dyDescent="0.25">
      <c r="B61" s="16" t="s">
        <v>531</v>
      </c>
      <c r="C61" s="17"/>
      <c r="D61" s="17"/>
      <c r="E61" s="15"/>
      <c r="F61" s="15"/>
      <c r="G61" s="18">
        <f t="shared" si="3"/>
        <v>0</v>
      </c>
      <c r="H61" s="15"/>
      <c r="I61" s="15"/>
      <c r="J61" s="15"/>
      <c r="K61" s="18">
        <f t="shared" si="0"/>
        <v>0</v>
      </c>
      <c r="L61" s="18">
        <f t="shared" si="1"/>
        <v>0</v>
      </c>
    </row>
    <row r="62" spans="2:12" ht="18" customHeight="1" x14ac:dyDescent="0.25">
      <c r="B62" s="16" t="s">
        <v>532</v>
      </c>
      <c r="C62" s="17"/>
      <c r="D62" s="17"/>
      <c r="E62" s="15"/>
      <c r="F62" s="15"/>
      <c r="G62" s="18">
        <f t="shared" si="3"/>
        <v>0</v>
      </c>
      <c r="H62" s="15"/>
      <c r="I62" s="15"/>
      <c r="J62" s="15"/>
      <c r="K62" s="18">
        <f t="shared" si="0"/>
        <v>0</v>
      </c>
      <c r="L62" s="18">
        <f t="shared" si="1"/>
        <v>0</v>
      </c>
    </row>
    <row r="63" spans="2:12" ht="18" customHeight="1" x14ac:dyDescent="0.25">
      <c r="B63" s="16" t="s">
        <v>533</v>
      </c>
      <c r="C63" s="17"/>
      <c r="D63" s="17"/>
      <c r="E63" s="15"/>
      <c r="F63" s="15"/>
      <c r="G63" s="18">
        <f t="shared" si="3"/>
        <v>0</v>
      </c>
      <c r="H63" s="15"/>
      <c r="I63" s="15"/>
      <c r="J63" s="15"/>
      <c r="K63" s="18">
        <f t="shared" si="0"/>
        <v>0</v>
      </c>
      <c r="L63" s="18">
        <f t="shared" si="1"/>
        <v>0</v>
      </c>
    </row>
    <row r="64" spans="2:12" ht="18" customHeight="1" x14ac:dyDescent="0.25">
      <c r="B64" s="16" t="s">
        <v>534</v>
      </c>
      <c r="C64" s="17"/>
      <c r="D64" s="17"/>
      <c r="E64" s="15"/>
      <c r="F64" s="15"/>
      <c r="G64" s="18">
        <f t="shared" si="3"/>
        <v>0</v>
      </c>
      <c r="H64" s="15"/>
      <c r="I64" s="15"/>
      <c r="J64" s="15"/>
      <c r="K64" s="18">
        <f t="shared" si="0"/>
        <v>0</v>
      </c>
      <c r="L64" s="18">
        <f t="shared" si="1"/>
        <v>0</v>
      </c>
    </row>
    <row r="65" spans="2:12" ht="18" customHeight="1" x14ac:dyDescent="0.25">
      <c r="B65" s="16" t="s">
        <v>535</v>
      </c>
      <c r="C65" s="17"/>
      <c r="D65" s="17"/>
      <c r="E65" s="15"/>
      <c r="F65" s="15"/>
      <c r="G65" s="18">
        <f t="shared" si="3"/>
        <v>0</v>
      </c>
      <c r="H65" s="15"/>
      <c r="I65" s="15"/>
      <c r="J65" s="15"/>
      <c r="K65" s="18">
        <f t="shared" si="0"/>
        <v>0</v>
      </c>
      <c r="L65" s="18">
        <f t="shared" si="1"/>
        <v>0</v>
      </c>
    </row>
    <row r="66" spans="2:12" ht="18" customHeight="1" x14ac:dyDescent="0.25">
      <c r="B66" s="16" t="s">
        <v>536</v>
      </c>
      <c r="C66" s="17"/>
      <c r="D66" s="17"/>
      <c r="E66" s="15"/>
      <c r="F66" s="15"/>
      <c r="G66" s="18">
        <f t="shared" si="3"/>
        <v>0</v>
      </c>
      <c r="H66" s="15"/>
      <c r="I66" s="15"/>
      <c r="J66" s="15"/>
      <c r="K66" s="18">
        <f t="shared" si="0"/>
        <v>0</v>
      </c>
      <c r="L66" s="18">
        <f t="shared" si="1"/>
        <v>0</v>
      </c>
    </row>
    <row r="67" spans="2:12" ht="18" customHeight="1" x14ac:dyDescent="0.25">
      <c r="B67" s="16" t="s">
        <v>537</v>
      </c>
      <c r="C67" s="17"/>
      <c r="D67" s="17"/>
      <c r="E67" s="15"/>
      <c r="F67" s="15"/>
      <c r="G67" s="18">
        <f t="shared" si="3"/>
        <v>0</v>
      </c>
      <c r="H67" s="15"/>
      <c r="I67" s="15"/>
      <c r="J67" s="15"/>
      <c r="K67" s="18">
        <f t="shared" si="0"/>
        <v>0</v>
      </c>
      <c r="L67" s="18">
        <f t="shared" si="1"/>
        <v>0</v>
      </c>
    </row>
    <row r="68" spans="2:12" ht="18" customHeight="1" x14ac:dyDescent="0.25">
      <c r="B68" s="16" t="s">
        <v>538</v>
      </c>
      <c r="C68" s="17"/>
      <c r="D68" s="17"/>
      <c r="E68" s="15"/>
      <c r="F68" s="15"/>
      <c r="G68" s="18">
        <f t="shared" si="3"/>
        <v>0</v>
      </c>
      <c r="H68" s="15"/>
      <c r="I68" s="15"/>
      <c r="J68" s="15"/>
      <c r="K68" s="18">
        <f t="shared" si="0"/>
        <v>0</v>
      </c>
      <c r="L68" s="18">
        <f t="shared" si="1"/>
        <v>0</v>
      </c>
    </row>
    <row r="69" spans="2:12" ht="18" customHeight="1" x14ac:dyDescent="0.25">
      <c r="B69" s="16" t="s">
        <v>539</v>
      </c>
      <c r="C69" s="17"/>
      <c r="D69" s="17"/>
      <c r="E69" s="15"/>
      <c r="F69" s="15"/>
      <c r="G69" s="18">
        <f t="shared" si="3"/>
        <v>0</v>
      </c>
      <c r="H69" s="15"/>
      <c r="I69" s="15"/>
      <c r="J69" s="15"/>
      <c r="K69" s="18">
        <f t="shared" si="0"/>
        <v>0</v>
      </c>
      <c r="L69" s="18">
        <f t="shared" si="1"/>
        <v>0</v>
      </c>
    </row>
    <row r="70" spans="2:12" ht="18" customHeight="1" x14ac:dyDescent="0.25">
      <c r="B70" s="16" t="s">
        <v>540</v>
      </c>
      <c r="C70" s="17"/>
      <c r="D70" s="17"/>
      <c r="E70" s="15"/>
      <c r="F70" s="15"/>
      <c r="G70" s="18">
        <f t="shared" si="3"/>
        <v>0</v>
      </c>
      <c r="H70" s="15"/>
      <c r="I70" s="15"/>
      <c r="J70" s="15"/>
      <c r="K70" s="18">
        <f t="shared" si="0"/>
        <v>0</v>
      </c>
      <c r="L70" s="18">
        <f t="shared" si="1"/>
        <v>0</v>
      </c>
    </row>
    <row r="71" spans="2:12" ht="18" customHeight="1" x14ac:dyDescent="0.25">
      <c r="B71" s="16" t="s">
        <v>541</v>
      </c>
      <c r="C71" s="17"/>
      <c r="D71" s="17"/>
      <c r="E71" s="15"/>
      <c r="F71" s="15"/>
      <c r="G71" s="18">
        <f t="shared" si="3"/>
        <v>0</v>
      </c>
      <c r="H71" s="15"/>
      <c r="I71" s="15"/>
      <c r="J71" s="15"/>
      <c r="K71" s="18">
        <f t="shared" si="0"/>
        <v>0</v>
      </c>
      <c r="L71" s="18">
        <f t="shared" si="1"/>
        <v>0</v>
      </c>
    </row>
    <row r="72" spans="2:12" ht="18" customHeight="1" x14ac:dyDescent="0.25">
      <c r="B72" s="16" t="s">
        <v>542</v>
      </c>
      <c r="C72" s="17"/>
      <c r="D72" s="17"/>
      <c r="E72" s="15"/>
      <c r="F72" s="15"/>
      <c r="G72" s="18">
        <f t="shared" si="3"/>
        <v>0</v>
      </c>
      <c r="H72" s="15"/>
      <c r="I72" s="15"/>
      <c r="J72" s="15"/>
      <c r="K72" s="18">
        <f t="shared" si="0"/>
        <v>0</v>
      </c>
      <c r="L72" s="18">
        <f t="shared" si="1"/>
        <v>0</v>
      </c>
    </row>
    <row r="73" spans="2:12" ht="18" customHeight="1" x14ac:dyDescent="0.25">
      <c r="B73" s="16" t="s">
        <v>543</v>
      </c>
      <c r="C73" s="17"/>
      <c r="D73" s="17"/>
      <c r="E73" s="15"/>
      <c r="F73" s="15"/>
      <c r="G73" s="18">
        <f t="shared" si="3"/>
        <v>0</v>
      </c>
      <c r="H73" s="15"/>
      <c r="I73" s="15"/>
      <c r="J73" s="15"/>
      <c r="K73" s="18">
        <f t="shared" si="0"/>
        <v>0</v>
      </c>
      <c r="L73" s="18">
        <f t="shared" si="1"/>
        <v>0</v>
      </c>
    </row>
    <row r="74" spans="2:12" ht="18" customHeight="1" x14ac:dyDescent="0.25">
      <c r="B74" s="16" t="s">
        <v>544</v>
      </c>
      <c r="C74" s="17"/>
      <c r="D74" s="17"/>
      <c r="E74" s="15"/>
      <c r="F74" s="15"/>
      <c r="G74" s="18">
        <f t="shared" si="3"/>
        <v>0</v>
      </c>
      <c r="H74" s="15"/>
      <c r="I74" s="15"/>
      <c r="J74" s="15"/>
      <c r="K74" s="18">
        <f t="shared" si="0"/>
        <v>0</v>
      </c>
      <c r="L74" s="18">
        <f t="shared" si="1"/>
        <v>0</v>
      </c>
    </row>
    <row r="75" spans="2:12" ht="18" customHeight="1" x14ac:dyDescent="0.25">
      <c r="B75" s="16" t="s">
        <v>545</v>
      </c>
      <c r="C75" s="17"/>
      <c r="D75" s="17"/>
      <c r="E75" s="15"/>
      <c r="F75" s="15"/>
      <c r="G75" s="18">
        <f t="shared" si="3"/>
        <v>0</v>
      </c>
      <c r="H75" s="15"/>
      <c r="I75" s="15"/>
      <c r="J75" s="15"/>
      <c r="K75" s="18">
        <f t="shared" si="0"/>
        <v>0</v>
      </c>
      <c r="L75" s="18">
        <f t="shared" si="1"/>
        <v>0</v>
      </c>
    </row>
  </sheetData>
  <mergeCells count="6">
    <mergeCell ref="B3:L3"/>
    <mergeCell ref="B5:L5"/>
    <mergeCell ref="B7:L7"/>
    <mergeCell ref="O7:S7"/>
    <mergeCell ref="E9:G9"/>
    <mergeCell ref="H9:K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36D22-1846-4B80-92D3-DC1EEE6D2851}">
  <sheetPr>
    <pageSetUpPr fitToPage="1"/>
  </sheetPr>
  <dimension ref="B1:L66"/>
  <sheetViews>
    <sheetView topLeftCell="A19" workbookViewId="0">
      <selection activeCell="O33" sqref="O33"/>
    </sheetView>
  </sheetViews>
  <sheetFormatPr defaultColWidth="8.85546875" defaultRowHeight="18.75" x14ac:dyDescent="0.3"/>
  <cols>
    <col min="1" max="1" width="8.85546875" style="26"/>
    <col min="2" max="2" width="3.7109375" style="26" bestFit="1" customWidth="1"/>
    <col min="3" max="3" width="27.42578125" style="26" customWidth="1"/>
    <col min="4" max="4" width="27" style="26" customWidth="1"/>
    <col min="5" max="5" width="22.85546875" style="26" bestFit="1" customWidth="1"/>
    <col min="6" max="6" width="10.28515625" style="26" bestFit="1" customWidth="1"/>
    <col min="7" max="8" width="9" style="26" bestFit="1" customWidth="1"/>
    <col min="9" max="9" width="11.5703125" style="26" bestFit="1" customWidth="1"/>
    <col min="10" max="11" width="9" style="26" bestFit="1" customWidth="1"/>
    <col min="12" max="12" width="9.140625" style="26" bestFit="1" customWidth="1"/>
    <col min="13" max="16384" width="8.85546875" style="26"/>
  </cols>
  <sheetData>
    <row r="1" spans="2:6" x14ac:dyDescent="0.3">
      <c r="C1" s="26" t="s">
        <v>561</v>
      </c>
    </row>
    <row r="2" spans="2:6" x14ac:dyDescent="0.3">
      <c r="C2" s="26" t="s">
        <v>601</v>
      </c>
    </row>
    <row r="4" spans="2:6" x14ac:dyDescent="0.3">
      <c r="B4" s="27" t="s">
        <v>449</v>
      </c>
      <c r="C4" s="27"/>
      <c r="D4" s="27"/>
      <c r="E4" s="27"/>
      <c r="F4" s="27"/>
    </row>
    <row r="5" spans="2:6" x14ac:dyDescent="0.3">
      <c r="B5" s="27"/>
      <c r="C5" s="27"/>
      <c r="D5" s="27"/>
      <c r="E5" s="27"/>
      <c r="F5" s="27"/>
    </row>
    <row r="6" spans="2:6" x14ac:dyDescent="0.3">
      <c r="B6" s="24" t="s">
        <v>447</v>
      </c>
      <c r="C6" s="24" t="s">
        <v>2</v>
      </c>
      <c r="D6" s="24" t="s">
        <v>439</v>
      </c>
      <c r="E6" s="24" t="s">
        <v>438</v>
      </c>
      <c r="F6" s="24" t="s">
        <v>446</v>
      </c>
    </row>
    <row r="7" spans="2:6" x14ac:dyDescent="0.3">
      <c r="B7" s="25" t="s">
        <v>440</v>
      </c>
      <c r="C7" s="25" t="s">
        <v>20</v>
      </c>
      <c r="D7" s="25">
        <v>90.669999999999987</v>
      </c>
      <c r="E7" s="25">
        <v>114.42999999999999</v>
      </c>
      <c r="F7" s="25">
        <v>205.1</v>
      </c>
    </row>
    <row r="8" spans="2:6" x14ac:dyDescent="0.3">
      <c r="B8" s="25" t="s">
        <v>441</v>
      </c>
      <c r="C8" s="25" t="s">
        <v>32</v>
      </c>
      <c r="D8" s="25">
        <v>76.575000000000003</v>
      </c>
      <c r="E8" s="25">
        <v>96.570000000000007</v>
      </c>
      <c r="F8" s="25">
        <v>173.14500000000001</v>
      </c>
    </row>
    <row r="10" spans="2:6" x14ac:dyDescent="0.3">
      <c r="B10" s="27" t="s">
        <v>470</v>
      </c>
      <c r="C10" s="27"/>
      <c r="D10" s="27"/>
      <c r="E10" s="27"/>
      <c r="F10" s="27"/>
    </row>
    <row r="11" spans="2:6" x14ac:dyDescent="0.3">
      <c r="B11" s="27"/>
      <c r="C11" s="27"/>
      <c r="D11" s="27"/>
      <c r="E11" s="27"/>
      <c r="F11" s="27"/>
    </row>
    <row r="12" spans="2:6" x14ac:dyDescent="0.3">
      <c r="B12" s="24" t="s">
        <v>447</v>
      </c>
      <c r="C12" s="24" t="s">
        <v>2</v>
      </c>
      <c r="D12" s="24" t="s">
        <v>439</v>
      </c>
      <c r="E12" s="24" t="s">
        <v>438</v>
      </c>
      <c r="F12" s="24" t="s">
        <v>446</v>
      </c>
    </row>
    <row r="13" spans="2:6" x14ac:dyDescent="0.3">
      <c r="B13" s="25" t="s">
        <v>440</v>
      </c>
      <c r="C13" s="25" t="s">
        <v>20</v>
      </c>
      <c r="D13" s="25">
        <v>93.114999999999995</v>
      </c>
      <c r="E13" s="25">
        <v>117.325</v>
      </c>
      <c r="F13" s="25">
        <v>210.44</v>
      </c>
    </row>
    <row r="14" spans="2:6" x14ac:dyDescent="0.3">
      <c r="B14" s="25" t="s">
        <v>441</v>
      </c>
      <c r="C14" s="25" t="s">
        <v>558</v>
      </c>
      <c r="D14" s="25">
        <v>90.755000000000024</v>
      </c>
      <c r="E14" s="25">
        <v>117.715</v>
      </c>
      <c r="F14" s="25">
        <v>208.47000000000003</v>
      </c>
    </row>
    <row r="15" spans="2:6" x14ac:dyDescent="0.3">
      <c r="B15" s="25" t="s">
        <v>442</v>
      </c>
      <c r="C15" s="25" t="s">
        <v>7</v>
      </c>
      <c r="D15" s="25">
        <v>87.429999999999993</v>
      </c>
      <c r="E15" s="25">
        <v>109.91</v>
      </c>
      <c r="F15" s="25">
        <v>197.33999999999997</v>
      </c>
    </row>
    <row r="16" spans="2:6" x14ac:dyDescent="0.3">
      <c r="B16" s="25" t="s">
        <v>477</v>
      </c>
      <c r="C16" s="25" t="s">
        <v>559</v>
      </c>
      <c r="D16" s="25">
        <v>51</v>
      </c>
      <c r="E16" s="25">
        <v>61.034999999999997</v>
      </c>
      <c r="F16" s="25">
        <v>112.035</v>
      </c>
    </row>
    <row r="18" spans="2:12" x14ac:dyDescent="0.3">
      <c r="B18" s="27" t="s">
        <v>468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2:12" x14ac:dyDescent="0.3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2:12" x14ac:dyDescent="0.3">
      <c r="B20" s="27"/>
      <c r="C20" s="27"/>
      <c r="D20" s="27"/>
      <c r="E20" s="27" t="s">
        <v>439</v>
      </c>
      <c r="F20" s="27"/>
      <c r="G20" s="27"/>
      <c r="H20" s="27" t="s">
        <v>438</v>
      </c>
      <c r="I20" s="27"/>
      <c r="J20" s="27"/>
      <c r="K20" s="27"/>
      <c r="L20" s="27"/>
    </row>
    <row r="21" spans="2:12" x14ac:dyDescent="0.3">
      <c r="B21" s="24" t="s">
        <v>447</v>
      </c>
      <c r="C21" s="24" t="s">
        <v>435</v>
      </c>
      <c r="D21" s="24" t="s">
        <v>2</v>
      </c>
      <c r="E21" s="24" t="s">
        <v>443</v>
      </c>
      <c r="F21" s="24" t="s">
        <v>444</v>
      </c>
      <c r="G21" s="24" t="s">
        <v>446</v>
      </c>
      <c r="H21" s="24" t="s">
        <v>443</v>
      </c>
      <c r="I21" s="24" t="s">
        <v>445</v>
      </c>
      <c r="J21" s="24" t="s">
        <v>444</v>
      </c>
      <c r="K21" s="24" t="s">
        <v>446</v>
      </c>
      <c r="L21" s="24" t="s">
        <v>446</v>
      </c>
    </row>
    <row r="22" spans="2:12" x14ac:dyDescent="0.3">
      <c r="B22" s="25">
        <v>1</v>
      </c>
      <c r="C22" s="25" t="s">
        <v>565</v>
      </c>
      <c r="D22" s="25" t="s">
        <v>17</v>
      </c>
      <c r="E22" s="25">
        <v>18.5</v>
      </c>
      <c r="F22" s="25">
        <v>5.3949999999999996</v>
      </c>
      <c r="G22" s="25">
        <v>23.895</v>
      </c>
      <c r="H22" s="25">
        <v>18</v>
      </c>
      <c r="I22" s="25">
        <v>7</v>
      </c>
      <c r="J22" s="25">
        <v>5.24</v>
      </c>
      <c r="K22" s="25">
        <v>30.240000000000002</v>
      </c>
      <c r="L22" s="24">
        <v>54.135000000000005</v>
      </c>
    </row>
    <row r="23" spans="2:12" x14ac:dyDescent="0.3">
      <c r="B23" s="25">
        <v>2</v>
      </c>
      <c r="C23" s="25" t="s">
        <v>563</v>
      </c>
      <c r="D23" s="25" t="s">
        <v>11</v>
      </c>
      <c r="E23" s="25">
        <v>17.100000000000001</v>
      </c>
      <c r="F23" s="25">
        <v>5.9349999999999996</v>
      </c>
      <c r="G23" s="25">
        <v>23.035</v>
      </c>
      <c r="H23" s="25">
        <v>18</v>
      </c>
      <c r="I23" s="25">
        <v>7</v>
      </c>
      <c r="J23" s="25">
        <v>6.0750000000000002</v>
      </c>
      <c r="K23" s="25">
        <v>31.074999999999999</v>
      </c>
      <c r="L23" s="24">
        <v>54.11</v>
      </c>
    </row>
    <row r="24" spans="2:12" x14ac:dyDescent="0.3">
      <c r="B24" s="25">
        <v>3</v>
      </c>
      <c r="C24" s="25" t="s">
        <v>564</v>
      </c>
      <c r="D24" s="25" t="s">
        <v>14</v>
      </c>
      <c r="E24" s="25">
        <v>18.8</v>
      </c>
      <c r="F24" s="25">
        <v>4.2699999999999996</v>
      </c>
      <c r="G24" s="25">
        <v>23.07</v>
      </c>
      <c r="H24" s="25">
        <v>18.399999999999999</v>
      </c>
      <c r="I24" s="25">
        <v>7</v>
      </c>
      <c r="J24" s="25">
        <v>4.9349999999999996</v>
      </c>
      <c r="K24" s="25">
        <v>30.334999999999997</v>
      </c>
      <c r="L24" s="24">
        <v>53.405000000000001</v>
      </c>
    </row>
    <row r="25" spans="2:12" x14ac:dyDescent="0.3">
      <c r="B25" s="25">
        <v>4</v>
      </c>
      <c r="C25" s="25" t="s">
        <v>569</v>
      </c>
      <c r="D25" s="25" t="s">
        <v>20</v>
      </c>
      <c r="E25" s="25">
        <v>17.2</v>
      </c>
      <c r="F25" s="25">
        <v>5.82</v>
      </c>
      <c r="G25" s="25">
        <v>23.02</v>
      </c>
      <c r="H25" s="25">
        <v>17.3</v>
      </c>
      <c r="I25" s="25">
        <v>7</v>
      </c>
      <c r="J25" s="25">
        <v>5.915</v>
      </c>
      <c r="K25" s="25">
        <v>30.215</v>
      </c>
      <c r="L25" s="24">
        <v>53.234999999999999</v>
      </c>
    </row>
    <row r="26" spans="2:12" x14ac:dyDescent="0.3">
      <c r="B26" s="25">
        <v>5</v>
      </c>
      <c r="C26" s="25" t="s">
        <v>571</v>
      </c>
      <c r="D26" s="25" t="s">
        <v>20</v>
      </c>
      <c r="E26" s="25">
        <v>17.399999999999999</v>
      </c>
      <c r="F26" s="25">
        <v>5.9450000000000003</v>
      </c>
      <c r="G26" s="25">
        <v>23.344999999999999</v>
      </c>
      <c r="H26" s="25">
        <v>17.100000000000001</v>
      </c>
      <c r="I26" s="25">
        <v>7</v>
      </c>
      <c r="J26" s="25">
        <v>5.6349999999999998</v>
      </c>
      <c r="K26" s="25">
        <v>29.734999999999999</v>
      </c>
      <c r="L26" s="24">
        <v>53.08</v>
      </c>
    </row>
    <row r="27" spans="2:12" x14ac:dyDescent="0.3">
      <c r="B27" s="25">
        <v>6</v>
      </c>
      <c r="C27" s="25" t="s">
        <v>566</v>
      </c>
      <c r="D27" s="25" t="s">
        <v>20</v>
      </c>
      <c r="E27" s="25">
        <v>16.600000000000001</v>
      </c>
      <c r="F27" s="25">
        <v>5.7949999999999999</v>
      </c>
      <c r="G27" s="25">
        <v>22.395000000000003</v>
      </c>
      <c r="H27" s="25">
        <v>17.8</v>
      </c>
      <c r="I27" s="25">
        <v>7</v>
      </c>
      <c r="J27" s="25">
        <v>5.85</v>
      </c>
      <c r="K27" s="25">
        <v>30.65</v>
      </c>
      <c r="L27" s="24">
        <v>53.045000000000002</v>
      </c>
    </row>
    <row r="28" spans="2:12" x14ac:dyDescent="0.3">
      <c r="B28" s="25">
        <v>7</v>
      </c>
      <c r="C28" s="25" t="s">
        <v>573</v>
      </c>
      <c r="D28" s="25" t="s">
        <v>32</v>
      </c>
      <c r="E28" s="25">
        <v>16.5</v>
      </c>
      <c r="F28" s="25">
        <v>5.7450000000000001</v>
      </c>
      <c r="G28" s="25">
        <v>22.245000000000001</v>
      </c>
      <c r="H28" s="25">
        <v>15.7</v>
      </c>
      <c r="I28" s="25">
        <v>7</v>
      </c>
      <c r="J28" s="25">
        <v>5.71</v>
      </c>
      <c r="K28" s="25">
        <v>28.41</v>
      </c>
      <c r="L28" s="24">
        <v>50.655000000000001</v>
      </c>
    </row>
    <row r="29" spans="2:12" x14ac:dyDescent="0.3">
      <c r="B29" s="25">
        <v>8</v>
      </c>
      <c r="C29" s="25" t="s">
        <v>562</v>
      </c>
      <c r="D29" s="25" t="s">
        <v>7</v>
      </c>
      <c r="E29" s="25">
        <v>15.7</v>
      </c>
      <c r="F29" s="25">
        <v>4.41</v>
      </c>
      <c r="G29" s="25">
        <v>20.11</v>
      </c>
      <c r="H29" s="25">
        <v>16.3</v>
      </c>
      <c r="I29" s="25">
        <v>7</v>
      </c>
      <c r="J29" s="25">
        <v>4.72</v>
      </c>
      <c r="K29" s="25">
        <v>28.02</v>
      </c>
      <c r="L29" s="24">
        <v>48.129999999999995</v>
      </c>
    </row>
    <row r="30" spans="2:12" x14ac:dyDescent="0.3">
      <c r="B30" s="25">
        <v>9</v>
      </c>
      <c r="C30" s="25" t="s">
        <v>575</v>
      </c>
      <c r="D30" s="25" t="s">
        <v>32</v>
      </c>
      <c r="E30" s="25">
        <v>15.2</v>
      </c>
      <c r="F30" s="25">
        <v>4.8949999999999996</v>
      </c>
      <c r="G30" s="25">
        <v>20.094999999999999</v>
      </c>
      <c r="H30" s="25">
        <v>15.9</v>
      </c>
      <c r="I30" s="25">
        <v>7</v>
      </c>
      <c r="J30" s="25">
        <v>4.9349999999999996</v>
      </c>
      <c r="K30" s="25">
        <v>27.834999999999997</v>
      </c>
      <c r="L30" s="24">
        <v>47.929999999999993</v>
      </c>
    </row>
    <row r="31" spans="2:12" x14ac:dyDescent="0.3">
      <c r="B31" s="25">
        <v>10</v>
      </c>
      <c r="C31" s="25" t="s">
        <v>570</v>
      </c>
      <c r="D31" s="25" t="s">
        <v>20</v>
      </c>
      <c r="E31" s="25">
        <v>16.399999999999999</v>
      </c>
      <c r="F31" s="25">
        <v>5.51</v>
      </c>
      <c r="G31" s="25">
        <v>21.909999999999997</v>
      </c>
      <c r="H31" s="25">
        <v>12.7</v>
      </c>
      <c r="I31" s="25">
        <v>3</v>
      </c>
      <c r="J31" s="25">
        <v>2.694</v>
      </c>
      <c r="K31" s="25">
        <v>18.393999999999998</v>
      </c>
      <c r="L31" s="24">
        <v>40.303999999999995</v>
      </c>
    </row>
    <row r="32" spans="2:12" x14ac:dyDescent="0.3">
      <c r="B32" s="25">
        <v>11</v>
      </c>
      <c r="C32" s="25" t="s">
        <v>576</v>
      </c>
      <c r="D32" s="25" t="s">
        <v>32</v>
      </c>
      <c r="E32" s="25">
        <v>8.9</v>
      </c>
      <c r="F32" s="25">
        <v>0.82499999999999996</v>
      </c>
      <c r="G32" s="25">
        <v>9.7249999999999996</v>
      </c>
      <c r="H32" s="25">
        <v>14.8</v>
      </c>
      <c r="I32" s="25">
        <v>7</v>
      </c>
      <c r="J32" s="25">
        <v>4.6550000000000002</v>
      </c>
      <c r="K32" s="25">
        <v>26.455000000000002</v>
      </c>
      <c r="L32" s="24">
        <v>36.18</v>
      </c>
    </row>
    <row r="33" spans="2:12" x14ac:dyDescent="0.3">
      <c r="B33" s="25">
        <v>12</v>
      </c>
      <c r="C33" s="25" t="s">
        <v>567</v>
      </c>
      <c r="D33" s="25" t="s">
        <v>20</v>
      </c>
      <c r="E33" s="25">
        <v>10.4</v>
      </c>
      <c r="F33" s="25">
        <v>1.43</v>
      </c>
      <c r="G33" s="25">
        <v>11.83</v>
      </c>
      <c r="H33" s="25">
        <v>14.5</v>
      </c>
      <c r="I33" s="25">
        <v>6</v>
      </c>
      <c r="J33" s="25">
        <v>3.33</v>
      </c>
      <c r="K33" s="25">
        <v>23.83</v>
      </c>
      <c r="L33" s="24">
        <v>35.659999999999997</v>
      </c>
    </row>
    <row r="34" spans="2:12" x14ac:dyDescent="0.3">
      <c r="B34" s="25">
        <v>13</v>
      </c>
      <c r="C34" s="25" t="s">
        <v>572</v>
      </c>
      <c r="D34" s="25" t="s">
        <v>32</v>
      </c>
      <c r="E34" s="25">
        <v>11.7</v>
      </c>
      <c r="F34" s="25">
        <v>2.1549999999999998</v>
      </c>
      <c r="G34" s="25">
        <v>13.854999999999999</v>
      </c>
      <c r="H34" s="25">
        <v>10.5</v>
      </c>
      <c r="I34" s="25">
        <v>2</v>
      </c>
      <c r="J34" s="25">
        <v>1.37</v>
      </c>
      <c r="K34" s="25">
        <v>13.870000000000001</v>
      </c>
      <c r="L34" s="24">
        <v>27.725000000000001</v>
      </c>
    </row>
    <row r="35" spans="2:12" x14ac:dyDescent="0.3">
      <c r="B35" s="25">
        <v>14</v>
      </c>
      <c r="C35" s="25" t="s">
        <v>574</v>
      </c>
      <c r="D35" s="25" t="s">
        <v>32</v>
      </c>
      <c r="E35" s="25">
        <v>15.6</v>
      </c>
      <c r="F35" s="25">
        <v>4.78</v>
      </c>
      <c r="G35" s="25">
        <v>20.38</v>
      </c>
      <c r="H35" s="25">
        <v>0</v>
      </c>
      <c r="I35" s="25">
        <v>0</v>
      </c>
      <c r="J35" s="25">
        <v>0</v>
      </c>
      <c r="K35" s="25">
        <v>0</v>
      </c>
      <c r="L35" s="24">
        <v>20.38</v>
      </c>
    </row>
    <row r="36" spans="2:12" x14ac:dyDescent="0.3">
      <c r="B36" s="25">
        <v>15</v>
      </c>
      <c r="C36" s="25" t="s">
        <v>577</v>
      </c>
      <c r="D36" s="25" t="s">
        <v>20</v>
      </c>
      <c r="E36" s="25">
        <v>10.9</v>
      </c>
      <c r="F36" s="25">
        <v>1.825</v>
      </c>
      <c r="G36" s="25">
        <v>12.725</v>
      </c>
      <c r="H36" s="25">
        <v>0</v>
      </c>
      <c r="I36" s="25">
        <v>0</v>
      </c>
      <c r="J36" s="25">
        <v>0</v>
      </c>
      <c r="K36" s="25">
        <v>0</v>
      </c>
      <c r="L36" s="24">
        <v>12.725</v>
      </c>
    </row>
    <row r="37" spans="2:12" x14ac:dyDescent="0.3">
      <c r="B37" s="25">
        <v>16</v>
      </c>
      <c r="C37" s="25" t="s">
        <v>568</v>
      </c>
      <c r="D37" s="25" t="s">
        <v>20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4">
        <v>0</v>
      </c>
    </row>
    <row r="39" spans="2:12" x14ac:dyDescent="0.3">
      <c r="B39" s="27" t="s">
        <v>469</v>
      </c>
    </row>
    <row r="41" spans="2:12" x14ac:dyDescent="0.3">
      <c r="B41" s="27"/>
      <c r="C41" s="27"/>
      <c r="D41" s="27"/>
      <c r="E41" s="27" t="s">
        <v>439</v>
      </c>
      <c r="F41" s="27"/>
      <c r="G41" s="27"/>
      <c r="H41" s="27" t="s">
        <v>438</v>
      </c>
      <c r="I41" s="27"/>
      <c r="J41" s="27"/>
      <c r="K41" s="27"/>
      <c r="L41" s="27"/>
    </row>
    <row r="42" spans="2:12" x14ac:dyDescent="0.3">
      <c r="B42" s="24" t="s">
        <v>447</v>
      </c>
      <c r="C42" s="24" t="s">
        <v>435</v>
      </c>
      <c r="D42" s="24" t="s">
        <v>2</v>
      </c>
      <c r="E42" s="24" t="s">
        <v>443</v>
      </c>
      <c r="F42" s="24" t="s">
        <v>444</v>
      </c>
      <c r="G42" s="24" t="s">
        <v>446</v>
      </c>
      <c r="H42" s="24" t="s">
        <v>443</v>
      </c>
      <c r="I42" s="24" t="s">
        <v>445</v>
      </c>
      <c r="J42" s="24" t="s">
        <v>444</v>
      </c>
      <c r="K42" s="24" t="s">
        <v>446</v>
      </c>
      <c r="L42" s="24" t="s">
        <v>446</v>
      </c>
    </row>
    <row r="43" spans="2:12" x14ac:dyDescent="0.3">
      <c r="B43" s="25">
        <v>1</v>
      </c>
      <c r="C43" s="25" t="s">
        <v>595</v>
      </c>
      <c r="D43" s="25" t="s">
        <v>20</v>
      </c>
      <c r="E43" s="25">
        <v>18</v>
      </c>
      <c r="F43" s="25">
        <v>6.03</v>
      </c>
      <c r="G43" s="25">
        <v>24.03</v>
      </c>
      <c r="H43" s="25">
        <v>17.100000000000001</v>
      </c>
      <c r="I43" s="25">
        <v>7</v>
      </c>
      <c r="J43" s="25">
        <v>6.1</v>
      </c>
      <c r="K43" s="25">
        <v>30.200000000000003</v>
      </c>
      <c r="L43" s="24">
        <v>54.230000000000004</v>
      </c>
    </row>
    <row r="44" spans="2:12" x14ac:dyDescent="0.3">
      <c r="B44" s="25">
        <v>2</v>
      </c>
      <c r="C44" s="25" t="s">
        <v>597</v>
      </c>
      <c r="D44" s="25" t="s">
        <v>20</v>
      </c>
      <c r="E44" s="25">
        <v>17.600000000000001</v>
      </c>
      <c r="F44" s="25">
        <v>5.8449999999999998</v>
      </c>
      <c r="G44" s="25">
        <v>23.445</v>
      </c>
      <c r="H44" s="25">
        <v>17.5</v>
      </c>
      <c r="I44" s="25">
        <v>7</v>
      </c>
      <c r="J44" s="25">
        <v>5.93</v>
      </c>
      <c r="K44" s="25">
        <v>30.43</v>
      </c>
      <c r="L44" s="24">
        <v>53.875</v>
      </c>
    </row>
    <row r="45" spans="2:12" x14ac:dyDescent="0.3">
      <c r="B45" s="25">
        <v>3</v>
      </c>
      <c r="C45" s="25" t="s">
        <v>587</v>
      </c>
      <c r="D45" s="25" t="s">
        <v>558</v>
      </c>
      <c r="E45" s="25">
        <v>17.8</v>
      </c>
      <c r="F45" s="25">
        <v>5.76</v>
      </c>
      <c r="G45" s="25">
        <v>23.560000000000002</v>
      </c>
      <c r="H45" s="25">
        <v>17</v>
      </c>
      <c r="I45" s="25">
        <v>7</v>
      </c>
      <c r="J45" s="25">
        <v>5.5549999999999997</v>
      </c>
      <c r="K45" s="25">
        <v>29.555</v>
      </c>
      <c r="L45" s="24">
        <v>53.115000000000002</v>
      </c>
    </row>
    <row r="46" spans="2:12" x14ac:dyDescent="0.3">
      <c r="B46" s="25">
        <v>4</v>
      </c>
      <c r="C46" s="25" t="s">
        <v>586</v>
      </c>
      <c r="D46" s="25" t="s">
        <v>558</v>
      </c>
      <c r="E46" s="25">
        <v>17.3</v>
      </c>
      <c r="F46" s="25">
        <v>5.2750000000000004</v>
      </c>
      <c r="G46" s="25">
        <v>22.575000000000003</v>
      </c>
      <c r="H46" s="25">
        <v>17.7</v>
      </c>
      <c r="I46" s="25">
        <v>7</v>
      </c>
      <c r="J46" s="25">
        <v>5.2549999999999999</v>
      </c>
      <c r="K46" s="25">
        <v>29.954999999999998</v>
      </c>
      <c r="L46" s="24">
        <v>52.53</v>
      </c>
    </row>
    <row r="47" spans="2:12" x14ac:dyDescent="0.3">
      <c r="B47" s="25">
        <v>5</v>
      </c>
      <c r="C47" s="25" t="s">
        <v>591</v>
      </c>
      <c r="D47" s="25" t="s">
        <v>7</v>
      </c>
      <c r="E47" s="25">
        <v>17.100000000000001</v>
      </c>
      <c r="F47" s="25">
        <v>5</v>
      </c>
      <c r="G47" s="25">
        <v>22.1</v>
      </c>
      <c r="H47" s="25">
        <v>18</v>
      </c>
      <c r="I47" s="25">
        <v>7</v>
      </c>
      <c r="J47" s="25">
        <v>5.4</v>
      </c>
      <c r="K47" s="25">
        <v>30.4</v>
      </c>
      <c r="L47" s="24">
        <v>52.5</v>
      </c>
    </row>
    <row r="48" spans="2:12" x14ac:dyDescent="0.3">
      <c r="B48" s="25">
        <v>6</v>
      </c>
      <c r="C48" s="25" t="s">
        <v>583</v>
      </c>
      <c r="D48" s="25" t="s">
        <v>558</v>
      </c>
      <c r="E48" s="25">
        <v>16.899999999999999</v>
      </c>
      <c r="F48" s="25">
        <v>5.0149999999999997</v>
      </c>
      <c r="G48" s="25">
        <v>21.914999999999999</v>
      </c>
      <c r="H48" s="25">
        <v>17.5</v>
      </c>
      <c r="I48" s="25">
        <v>7</v>
      </c>
      <c r="J48" s="25">
        <v>4.91</v>
      </c>
      <c r="K48" s="25">
        <v>29.41</v>
      </c>
      <c r="L48" s="24">
        <v>51.325000000000003</v>
      </c>
    </row>
    <row r="49" spans="2:12" x14ac:dyDescent="0.3">
      <c r="B49" s="25">
        <v>7</v>
      </c>
      <c r="C49" s="25" t="s">
        <v>598</v>
      </c>
      <c r="D49" s="25" t="s">
        <v>20</v>
      </c>
      <c r="E49" s="25">
        <v>17.7</v>
      </c>
      <c r="F49" s="25">
        <v>4.6950000000000003</v>
      </c>
      <c r="G49" s="25">
        <v>22.395</v>
      </c>
      <c r="H49" s="25">
        <v>16.8</v>
      </c>
      <c r="I49" s="25">
        <v>7</v>
      </c>
      <c r="J49" s="25">
        <v>4.5999999999999996</v>
      </c>
      <c r="K49" s="25">
        <v>28.4</v>
      </c>
      <c r="L49" s="24">
        <v>50.795000000000002</v>
      </c>
    </row>
    <row r="50" spans="2:12" x14ac:dyDescent="0.3">
      <c r="B50" s="25">
        <v>8</v>
      </c>
      <c r="C50" s="25" t="s">
        <v>588</v>
      </c>
      <c r="D50" s="25" t="s">
        <v>558</v>
      </c>
      <c r="E50" s="25">
        <v>17</v>
      </c>
      <c r="F50" s="25">
        <v>5.35</v>
      </c>
      <c r="G50" s="25">
        <v>22.35</v>
      </c>
      <c r="H50" s="25">
        <v>16</v>
      </c>
      <c r="I50" s="25">
        <v>7</v>
      </c>
      <c r="J50" s="25">
        <v>4.8499999999999996</v>
      </c>
      <c r="K50" s="25">
        <v>27.85</v>
      </c>
      <c r="L50" s="24">
        <v>50.2</v>
      </c>
    </row>
    <row r="51" spans="2:12" x14ac:dyDescent="0.3">
      <c r="B51" s="25">
        <v>9</v>
      </c>
      <c r="C51" s="25" t="s">
        <v>578</v>
      </c>
      <c r="D51" s="25" t="s">
        <v>11</v>
      </c>
      <c r="E51" s="25">
        <v>16.8</v>
      </c>
      <c r="F51" s="25">
        <v>5.3849999999999998</v>
      </c>
      <c r="G51" s="25">
        <v>22.185000000000002</v>
      </c>
      <c r="H51" s="25">
        <v>15.6</v>
      </c>
      <c r="I51" s="25">
        <v>7</v>
      </c>
      <c r="J51" s="25">
        <v>5.0949999999999998</v>
      </c>
      <c r="K51" s="25">
        <v>27.695</v>
      </c>
      <c r="L51" s="24">
        <v>49.88</v>
      </c>
    </row>
    <row r="52" spans="2:12" x14ac:dyDescent="0.3">
      <c r="B52" s="25">
        <v>10</v>
      </c>
      <c r="C52" s="25" t="s">
        <v>593</v>
      </c>
      <c r="D52" s="25" t="s">
        <v>7</v>
      </c>
      <c r="E52" s="25">
        <v>15.9</v>
      </c>
      <c r="F52" s="25">
        <v>4.5250000000000004</v>
      </c>
      <c r="G52" s="25">
        <v>20.425000000000001</v>
      </c>
      <c r="H52" s="25">
        <v>17.600000000000001</v>
      </c>
      <c r="I52" s="25">
        <v>7</v>
      </c>
      <c r="J52" s="25">
        <v>4.5999999999999996</v>
      </c>
      <c r="K52" s="25">
        <v>29.200000000000003</v>
      </c>
      <c r="L52" s="24">
        <v>49.625</v>
      </c>
    </row>
    <row r="53" spans="2:12" x14ac:dyDescent="0.3">
      <c r="B53" s="25">
        <v>11</v>
      </c>
      <c r="C53" s="25" t="s">
        <v>599</v>
      </c>
      <c r="D53" s="25" t="s">
        <v>20</v>
      </c>
      <c r="E53" s="25">
        <v>15.8</v>
      </c>
      <c r="F53" s="25">
        <v>4.8899999999999997</v>
      </c>
      <c r="G53" s="25">
        <v>20.69</v>
      </c>
      <c r="H53" s="25">
        <v>16.600000000000001</v>
      </c>
      <c r="I53" s="25">
        <v>7</v>
      </c>
      <c r="J53" s="25">
        <v>4.6950000000000003</v>
      </c>
      <c r="K53" s="25">
        <v>28.295000000000002</v>
      </c>
      <c r="L53" s="24">
        <v>48.984999999999999</v>
      </c>
    </row>
    <row r="54" spans="2:12" x14ac:dyDescent="0.3">
      <c r="B54" s="25">
        <v>12</v>
      </c>
      <c r="C54" s="25" t="s">
        <v>589</v>
      </c>
      <c r="D54" s="25" t="s">
        <v>7</v>
      </c>
      <c r="E54" s="25">
        <v>17.899999999999999</v>
      </c>
      <c r="F54" s="25">
        <v>5.12</v>
      </c>
      <c r="G54" s="25">
        <v>23.02</v>
      </c>
      <c r="H54" s="25">
        <v>15.9</v>
      </c>
      <c r="I54" s="25">
        <v>5</v>
      </c>
      <c r="J54" s="25">
        <v>4.7149999999999999</v>
      </c>
      <c r="K54" s="25">
        <v>25.614999999999998</v>
      </c>
      <c r="L54" s="24">
        <v>48.634999999999998</v>
      </c>
    </row>
    <row r="55" spans="2:12" x14ac:dyDescent="0.3">
      <c r="B55" s="25">
        <v>13</v>
      </c>
      <c r="C55" s="25" t="s">
        <v>584</v>
      </c>
      <c r="D55" s="25" t="s">
        <v>558</v>
      </c>
      <c r="E55" s="25">
        <v>15.3</v>
      </c>
      <c r="F55" s="25">
        <v>4.51</v>
      </c>
      <c r="G55" s="25">
        <v>19.810000000000002</v>
      </c>
      <c r="H55" s="25">
        <v>16.3</v>
      </c>
      <c r="I55" s="25">
        <v>7</v>
      </c>
      <c r="J55" s="25">
        <v>5.4950000000000001</v>
      </c>
      <c r="K55" s="25">
        <v>28.795000000000002</v>
      </c>
      <c r="L55" s="24">
        <v>48.605000000000004</v>
      </c>
    </row>
    <row r="56" spans="2:12" x14ac:dyDescent="0.3">
      <c r="B56" s="25">
        <v>14</v>
      </c>
      <c r="C56" s="25" t="s">
        <v>596</v>
      </c>
      <c r="D56" s="25" t="s">
        <v>20</v>
      </c>
      <c r="E56" s="25">
        <v>17.399999999999999</v>
      </c>
      <c r="F56" s="25">
        <v>5.8449999999999998</v>
      </c>
      <c r="G56" s="25">
        <v>23.244999999999997</v>
      </c>
      <c r="H56" s="25">
        <v>14.2</v>
      </c>
      <c r="I56" s="25">
        <v>6</v>
      </c>
      <c r="J56" s="25">
        <v>4.6349999999999998</v>
      </c>
      <c r="K56" s="25">
        <v>24.835000000000001</v>
      </c>
      <c r="L56" s="24">
        <v>48.08</v>
      </c>
    </row>
    <row r="57" spans="2:12" x14ac:dyDescent="0.3">
      <c r="B57" s="25">
        <v>15</v>
      </c>
      <c r="C57" s="25" t="s">
        <v>579</v>
      </c>
      <c r="D57" s="25" t="s">
        <v>559</v>
      </c>
      <c r="E57" s="25">
        <v>14.8</v>
      </c>
      <c r="F57" s="25">
        <v>4.2549999999999999</v>
      </c>
      <c r="G57" s="25">
        <v>19.055</v>
      </c>
      <c r="H57" s="25">
        <v>16.2</v>
      </c>
      <c r="I57" s="25">
        <v>7</v>
      </c>
      <c r="J57" s="25">
        <v>4.7850000000000001</v>
      </c>
      <c r="K57" s="25">
        <v>27.984999999999999</v>
      </c>
      <c r="L57" s="24">
        <v>47.04</v>
      </c>
    </row>
    <row r="58" spans="2:12" x14ac:dyDescent="0.3">
      <c r="B58" s="25">
        <v>16</v>
      </c>
      <c r="C58" s="25" t="s">
        <v>592</v>
      </c>
      <c r="D58" s="25" t="s">
        <v>7</v>
      </c>
      <c r="E58" s="25">
        <v>17.2</v>
      </c>
      <c r="F58" s="25">
        <v>4.6849999999999996</v>
      </c>
      <c r="G58" s="25">
        <v>21.884999999999998</v>
      </c>
      <c r="H58" s="25">
        <v>15.5</v>
      </c>
      <c r="I58" s="25">
        <v>5</v>
      </c>
      <c r="J58" s="25">
        <v>4.1950000000000003</v>
      </c>
      <c r="K58" s="25">
        <v>24.695</v>
      </c>
      <c r="L58" s="24">
        <v>46.58</v>
      </c>
    </row>
    <row r="59" spans="2:12" x14ac:dyDescent="0.3">
      <c r="B59" s="25">
        <v>17</v>
      </c>
      <c r="C59" s="25" t="s">
        <v>585</v>
      </c>
      <c r="D59" s="25" t="s">
        <v>558</v>
      </c>
      <c r="E59" s="25">
        <v>16.600000000000001</v>
      </c>
      <c r="F59" s="25">
        <v>5.67</v>
      </c>
      <c r="G59" s="25">
        <v>22.270000000000003</v>
      </c>
      <c r="H59" s="25">
        <v>12.5</v>
      </c>
      <c r="I59" s="25">
        <v>3</v>
      </c>
      <c r="J59" s="25">
        <v>2.9950000000000001</v>
      </c>
      <c r="K59" s="25">
        <v>18.495000000000001</v>
      </c>
      <c r="L59" s="24">
        <v>40.765000000000001</v>
      </c>
    </row>
    <row r="60" spans="2:12" x14ac:dyDescent="0.3">
      <c r="B60" s="25">
        <v>18</v>
      </c>
      <c r="C60" s="25" t="s">
        <v>590</v>
      </c>
      <c r="D60" s="25" t="s">
        <v>7</v>
      </c>
      <c r="E60" s="25">
        <v>11.3</v>
      </c>
      <c r="F60" s="25">
        <v>1.5549999999999999</v>
      </c>
      <c r="G60" s="25">
        <v>12.855</v>
      </c>
      <c r="H60" s="25">
        <v>13.1</v>
      </c>
      <c r="I60" s="25">
        <v>4</v>
      </c>
      <c r="J60" s="25">
        <v>3.38</v>
      </c>
      <c r="K60" s="25">
        <v>20.48</v>
      </c>
      <c r="L60" s="24">
        <v>33.335000000000001</v>
      </c>
    </row>
    <row r="61" spans="2:12" x14ac:dyDescent="0.3">
      <c r="B61" s="25">
        <v>19</v>
      </c>
      <c r="C61" s="25" t="s">
        <v>546</v>
      </c>
      <c r="D61" s="25" t="s">
        <v>11</v>
      </c>
      <c r="E61" s="25">
        <v>16.2</v>
      </c>
      <c r="F61" s="25">
        <v>5.36</v>
      </c>
      <c r="G61" s="25">
        <v>21.56</v>
      </c>
      <c r="H61" s="25">
        <v>9.4</v>
      </c>
      <c r="I61" s="25">
        <v>1</v>
      </c>
      <c r="J61" s="25">
        <v>0.44500000000000001</v>
      </c>
      <c r="K61" s="25">
        <v>10.845000000000001</v>
      </c>
      <c r="L61" s="24">
        <v>32.405000000000001</v>
      </c>
    </row>
    <row r="62" spans="2:12" x14ac:dyDescent="0.3">
      <c r="B62" s="25">
        <v>20</v>
      </c>
      <c r="C62" s="25" t="s">
        <v>581</v>
      </c>
      <c r="D62" s="25" t="s">
        <v>559</v>
      </c>
      <c r="E62" s="25">
        <v>15.4</v>
      </c>
      <c r="F62" s="25">
        <v>5.08</v>
      </c>
      <c r="G62" s="25">
        <v>20.48</v>
      </c>
      <c r="H62" s="25">
        <v>9.3000000000000007</v>
      </c>
      <c r="I62" s="25">
        <v>1</v>
      </c>
      <c r="J62" s="25">
        <v>0.82499999999999996</v>
      </c>
      <c r="K62" s="25">
        <v>11.125</v>
      </c>
      <c r="L62" s="24">
        <v>31.605</v>
      </c>
    </row>
    <row r="63" spans="2:12" x14ac:dyDescent="0.3">
      <c r="B63" s="25">
        <v>21</v>
      </c>
      <c r="C63" s="25" t="s">
        <v>580</v>
      </c>
      <c r="D63" s="25" t="s">
        <v>559</v>
      </c>
      <c r="E63" s="25">
        <v>0</v>
      </c>
      <c r="F63" s="25">
        <v>0</v>
      </c>
      <c r="G63" s="25">
        <v>0</v>
      </c>
      <c r="H63" s="25">
        <v>13.7</v>
      </c>
      <c r="I63" s="25">
        <v>5</v>
      </c>
      <c r="J63" s="25">
        <v>3.2250000000000001</v>
      </c>
      <c r="K63" s="25">
        <v>21.925000000000001</v>
      </c>
      <c r="L63" s="24">
        <v>21.925000000000001</v>
      </c>
    </row>
    <row r="64" spans="2:12" x14ac:dyDescent="0.3">
      <c r="B64" s="25">
        <v>22</v>
      </c>
      <c r="C64" s="25" t="s">
        <v>582</v>
      </c>
      <c r="D64" s="25" t="s">
        <v>559</v>
      </c>
      <c r="E64" s="25">
        <v>10</v>
      </c>
      <c r="F64" s="25">
        <v>1.4650000000000001</v>
      </c>
      <c r="G64" s="25">
        <v>11.465</v>
      </c>
      <c r="H64" s="25">
        <v>0</v>
      </c>
      <c r="I64" s="25">
        <v>0</v>
      </c>
      <c r="J64" s="25">
        <v>0</v>
      </c>
      <c r="K64" s="25">
        <v>0</v>
      </c>
      <c r="L64" s="24">
        <v>11.465</v>
      </c>
    </row>
    <row r="65" spans="2:12" x14ac:dyDescent="0.3">
      <c r="B65" s="25">
        <v>23</v>
      </c>
      <c r="C65" s="25" t="s">
        <v>594</v>
      </c>
      <c r="D65" s="25" t="s">
        <v>20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4">
        <v>0</v>
      </c>
    </row>
    <row r="66" spans="2:12" x14ac:dyDescent="0.3">
      <c r="B66" s="25">
        <v>24</v>
      </c>
      <c r="C66" s="25" t="s">
        <v>600</v>
      </c>
      <c r="D66" s="25" t="s">
        <v>32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4">
        <v>0</v>
      </c>
    </row>
  </sheetData>
  <sortState ref="B43:L66">
    <sortCondition descending="1" ref="L43:L66"/>
  </sortState>
  <pageMargins left="0.7" right="0.7" top="0.75" bottom="0.75" header="0.3" footer="0.3"/>
  <pageSetup paperSize="9" scale="55" fitToHeight="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F8425-3E1E-4A69-96AF-09C680DDC1BA}">
  <sheetPr>
    <pageSetUpPr fitToPage="1"/>
  </sheetPr>
  <dimension ref="A1:M141"/>
  <sheetViews>
    <sheetView topLeftCell="A61" workbookViewId="0">
      <selection activeCell="A112" sqref="A112:XFD112"/>
    </sheetView>
  </sheetViews>
  <sheetFormatPr defaultRowHeight="15" x14ac:dyDescent="0.25"/>
  <cols>
    <col min="3" max="3" width="5.7109375" customWidth="1"/>
    <col min="4" max="4" width="30.42578125" bestFit="1" customWidth="1"/>
    <col min="5" max="5" width="28.5703125" bestFit="1" customWidth="1"/>
    <col min="6" max="6" width="22.85546875" bestFit="1" customWidth="1"/>
    <col min="7" max="7" width="10.28515625" bestFit="1" customWidth="1"/>
    <col min="10" max="10" width="11.28515625" bestFit="1" customWidth="1"/>
  </cols>
  <sheetData>
    <row r="1" spans="1:7" ht="18.75" x14ac:dyDescent="0.3">
      <c r="A1" s="26"/>
      <c r="B1" s="26"/>
      <c r="C1" s="26" t="s">
        <v>561</v>
      </c>
      <c r="D1" s="26"/>
    </row>
    <row r="2" spans="1:7" ht="18.75" x14ac:dyDescent="0.3">
      <c r="A2" s="26"/>
      <c r="B2" s="26"/>
      <c r="C2" s="26" t="s">
        <v>601</v>
      </c>
      <c r="D2" s="26"/>
    </row>
    <row r="5" spans="1:7" ht="18.75" x14ac:dyDescent="0.3">
      <c r="C5" s="27" t="s">
        <v>451</v>
      </c>
      <c r="D5" s="26"/>
      <c r="E5" s="26"/>
      <c r="F5" s="26"/>
      <c r="G5" s="26"/>
    </row>
    <row r="6" spans="1:7" ht="18.75" x14ac:dyDescent="0.3">
      <c r="C6" s="26"/>
      <c r="D6" s="26"/>
      <c r="E6" s="26"/>
      <c r="F6" s="26"/>
      <c r="G6" s="26"/>
    </row>
    <row r="7" spans="1:7" ht="18.75" x14ac:dyDescent="0.3">
      <c r="C7" s="24" t="s">
        <v>447</v>
      </c>
      <c r="D7" s="24" t="s">
        <v>2</v>
      </c>
      <c r="E7" s="24" t="s">
        <v>439</v>
      </c>
      <c r="F7" s="24" t="s">
        <v>438</v>
      </c>
      <c r="G7" s="24" t="s">
        <v>446</v>
      </c>
    </row>
    <row r="8" spans="1:7" ht="18.75" x14ac:dyDescent="0.3">
      <c r="C8" s="25">
        <v>1</v>
      </c>
      <c r="D8" s="25" t="s">
        <v>20</v>
      </c>
      <c r="E8" s="25">
        <v>101.57</v>
      </c>
      <c r="F8" s="25">
        <v>133.60000000000002</v>
      </c>
      <c r="G8" s="25">
        <v>235.17000000000002</v>
      </c>
    </row>
    <row r="9" spans="1:7" ht="18.75" x14ac:dyDescent="0.3">
      <c r="C9" s="25">
        <v>2</v>
      </c>
      <c r="D9" s="25" t="s">
        <v>311</v>
      </c>
      <c r="E9" s="25">
        <v>96.82</v>
      </c>
      <c r="F9" s="25">
        <v>132.75</v>
      </c>
      <c r="G9" s="25">
        <v>229.57</v>
      </c>
    </row>
    <row r="10" spans="1:7" ht="18.75" x14ac:dyDescent="0.3">
      <c r="C10" s="25">
        <v>3</v>
      </c>
      <c r="D10" s="25" t="s">
        <v>331</v>
      </c>
      <c r="E10" s="25">
        <v>86.16</v>
      </c>
      <c r="F10" s="25">
        <v>119.64999999999998</v>
      </c>
      <c r="G10" s="25">
        <v>205.80999999999997</v>
      </c>
    </row>
    <row r="11" spans="1:7" ht="18.75" x14ac:dyDescent="0.3">
      <c r="C11" s="25">
        <v>4</v>
      </c>
      <c r="D11" s="25" t="s">
        <v>320</v>
      </c>
      <c r="E11" s="25">
        <v>93.414999999999992</v>
      </c>
      <c r="F11" s="25">
        <v>107.86</v>
      </c>
      <c r="G11" s="25">
        <v>201.27499999999998</v>
      </c>
    </row>
    <row r="12" spans="1:7" ht="18.75" x14ac:dyDescent="0.3">
      <c r="C12" s="25">
        <v>5</v>
      </c>
      <c r="D12" s="25" t="s">
        <v>529</v>
      </c>
      <c r="E12" s="25">
        <v>81.970000000000013</v>
      </c>
      <c r="F12" s="25">
        <v>114.30000000000001</v>
      </c>
      <c r="G12" s="25">
        <v>196.27000000000004</v>
      </c>
    </row>
    <row r="13" spans="1:7" ht="18.75" x14ac:dyDescent="0.3">
      <c r="C13" s="25">
        <v>6</v>
      </c>
      <c r="D13" s="25" t="s">
        <v>92</v>
      </c>
      <c r="E13" s="25">
        <v>71.734999999999999</v>
      </c>
      <c r="F13" s="25">
        <v>109.185</v>
      </c>
      <c r="G13" s="25">
        <v>180.92000000000002</v>
      </c>
    </row>
    <row r="14" spans="1:7" ht="18.75" x14ac:dyDescent="0.3">
      <c r="C14" s="26"/>
      <c r="D14" s="26"/>
      <c r="E14" s="26"/>
      <c r="F14" s="26"/>
      <c r="G14" s="26"/>
    </row>
    <row r="15" spans="1:7" ht="18.75" x14ac:dyDescent="0.3">
      <c r="C15" s="26"/>
      <c r="D15" s="26"/>
      <c r="E15" s="26"/>
      <c r="F15" s="26"/>
      <c r="G15" s="26"/>
    </row>
    <row r="16" spans="1:7" ht="18.75" x14ac:dyDescent="0.3">
      <c r="C16" s="27" t="s">
        <v>453</v>
      </c>
      <c r="D16" s="26"/>
      <c r="E16" s="26"/>
      <c r="F16" s="26"/>
      <c r="G16" s="26"/>
    </row>
    <row r="17" spans="3:7" ht="18.75" x14ac:dyDescent="0.3">
      <c r="C17" s="26"/>
      <c r="D17" s="26"/>
      <c r="E17" s="26"/>
      <c r="F17" s="26"/>
      <c r="G17" s="26"/>
    </row>
    <row r="18" spans="3:7" ht="18.75" x14ac:dyDescent="0.3">
      <c r="C18" s="26"/>
      <c r="D18" s="26"/>
      <c r="E18" s="26"/>
      <c r="F18" s="26"/>
      <c r="G18" s="26"/>
    </row>
    <row r="19" spans="3:7" ht="18.75" x14ac:dyDescent="0.3">
      <c r="C19" s="24" t="s">
        <v>447</v>
      </c>
      <c r="D19" s="24" t="s">
        <v>2</v>
      </c>
      <c r="E19" s="24" t="s">
        <v>439</v>
      </c>
      <c r="F19" s="24" t="s">
        <v>438</v>
      </c>
      <c r="G19" s="24" t="s">
        <v>446</v>
      </c>
    </row>
    <row r="20" spans="3:7" ht="18.75" x14ac:dyDescent="0.3">
      <c r="C20" s="25">
        <v>1</v>
      </c>
      <c r="D20" s="25" t="s">
        <v>17</v>
      </c>
      <c r="E20" s="25">
        <v>102.82</v>
      </c>
      <c r="F20" s="25">
        <v>137.80500000000001</v>
      </c>
      <c r="G20" s="25">
        <v>240.625</v>
      </c>
    </row>
    <row r="21" spans="3:7" ht="18.75" x14ac:dyDescent="0.3">
      <c r="C21" s="25">
        <v>2</v>
      </c>
      <c r="D21" s="25" t="s">
        <v>528</v>
      </c>
      <c r="E21" s="25">
        <v>103.17</v>
      </c>
      <c r="F21" s="25">
        <v>137.15</v>
      </c>
      <c r="G21" s="25">
        <v>240.32</v>
      </c>
    </row>
    <row r="22" spans="3:7" ht="18.75" x14ac:dyDescent="0.3">
      <c r="C22" s="25">
        <v>3</v>
      </c>
      <c r="D22" s="25" t="s">
        <v>527</v>
      </c>
      <c r="E22" s="25">
        <v>100.045</v>
      </c>
      <c r="F22" s="25">
        <v>134.595</v>
      </c>
      <c r="G22" s="25">
        <v>234.64</v>
      </c>
    </row>
    <row r="23" spans="3:7" ht="18.75" x14ac:dyDescent="0.3">
      <c r="C23" s="25">
        <v>4</v>
      </c>
      <c r="D23" s="25" t="s">
        <v>92</v>
      </c>
      <c r="E23" s="25">
        <v>99.414999999999992</v>
      </c>
      <c r="F23" s="25">
        <v>133.74</v>
      </c>
      <c r="G23" s="25">
        <v>233.155</v>
      </c>
    </row>
    <row r="24" spans="3:7" ht="18.75" x14ac:dyDescent="0.3">
      <c r="C24" s="25">
        <v>5</v>
      </c>
      <c r="D24" s="25" t="s">
        <v>7</v>
      </c>
      <c r="E24" s="25">
        <v>92.384999999999991</v>
      </c>
      <c r="F24" s="25">
        <v>129.16499999999999</v>
      </c>
      <c r="G24" s="25">
        <v>221.54999999999998</v>
      </c>
    </row>
    <row r="25" spans="3:7" ht="18.75" x14ac:dyDescent="0.3">
      <c r="C25" s="25">
        <v>6</v>
      </c>
      <c r="D25" s="25" t="s">
        <v>11</v>
      </c>
      <c r="E25" s="25">
        <v>91.63</v>
      </c>
      <c r="F25" s="25">
        <v>99.93</v>
      </c>
      <c r="G25" s="25">
        <v>191.56</v>
      </c>
    </row>
    <row r="26" spans="3:7" ht="18.75" x14ac:dyDescent="0.3">
      <c r="C26" s="25">
        <v>7</v>
      </c>
      <c r="D26" s="25" t="s">
        <v>32</v>
      </c>
      <c r="E26" s="25">
        <v>54.14</v>
      </c>
      <c r="F26" s="25">
        <v>104.63999999999999</v>
      </c>
      <c r="G26" s="25">
        <v>158.77999999999997</v>
      </c>
    </row>
    <row r="27" spans="3:7" x14ac:dyDescent="0.25">
      <c r="C27" s="31"/>
      <c r="D27" s="31"/>
      <c r="E27" s="31"/>
      <c r="F27" s="31"/>
      <c r="G27" s="31"/>
    </row>
    <row r="28" spans="3:7" x14ac:dyDescent="0.25">
      <c r="C28" s="31"/>
      <c r="D28" s="31"/>
      <c r="E28" s="31"/>
      <c r="F28" s="31"/>
      <c r="G28" s="31"/>
    </row>
    <row r="29" spans="3:7" ht="18.75" x14ac:dyDescent="0.3">
      <c r="C29" s="26" t="s">
        <v>561</v>
      </c>
      <c r="D29" s="31"/>
      <c r="E29" s="31"/>
      <c r="F29" s="31"/>
      <c r="G29" s="31"/>
    </row>
    <row r="30" spans="3:7" ht="18.75" x14ac:dyDescent="0.3">
      <c r="C30" s="26" t="s">
        <v>601</v>
      </c>
    </row>
    <row r="33" spans="3:13" ht="18.75" x14ac:dyDescent="0.3">
      <c r="C33" s="27" t="s">
        <v>467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</row>
    <row r="34" spans="3:13" ht="18.75" x14ac:dyDescent="0.3"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</row>
    <row r="35" spans="3:13" ht="18.75" x14ac:dyDescent="0.3">
      <c r="C35" s="27"/>
      <c r="D35" s="27"/>
      <c r="E35" s="27"/>
      <c r="F35" s="27" t="s">
        <v>439</v>
      </c>
      <c r="G35" s="27"/>
      <c r="H35" s="24"/>
      <c r="I35" s="24" t="s">
        <v>438</v>
      </c>
      <c r="J35" s="24"/>
      <c r="K35" s="24"/>
      <c r="L35" s="24"/>
      <c r="M35" s="24"/>
    </row>
    <row r="36" spans="3:13" ht="18.75" x14ac:dyDescent="0.3">
      <c r="C36" s="24" t="s">
        <v>447</v>
      </c>
      <c r="D36" s="24" t="s">
        <v>435</v>
      </c>
      <c r="E36" s="24" t="s">
        <v>2</v>
      </c>
      <c r="F36" s="24" t="s">
        <v>443</v>
      </c>
      <c r="G36" s="24" t="s">
        <v>444</v>
      </c>
      <c r="H36" s="25" t="s">
        <v>446</v>
      </c>
      <c r="I36" s="25" t="s">
        <v>443</v>
      </c>
      <c r="J36" s="25" t="s">
        <v>445</v>
      </c>
      <c r="K36" s="25" t="s">
        <v>444</v>
      </c>
      <c r="L36" s="25" t="s">
        <v>446</v>
      </c>
      <c r="M36" s="25" t="s">
        <v>446</v>
      </c>
    </row>
    <row r="37" spans="3:13" ht="18.75" x14ac:dyDescent="0.3">
      <c r="C37" s="25">
        <v>1</v>
      </c>
      <c r="D37" s="25" t="s">
        <v>649</v>
      </c>
      <c r="E37" s="25" t="s">
        <v>20</v>
      </c>
      <c r="F37" s="25">
        <v>17.899999999999999</v>
      </c>
      <c r="G37" s="25">
        <v>8.7799999999999994</v>
      </c>
      <c r="H37" s="25">
        <v>26.68</v>
      </c>
      <c r="I37" s="25">
        <v>17.3</v>
      </c>
      <c r="J37" s="25">
        <v>8</v>
      </c>
      <c r="K37" s="25">
        <v>9.1950000000000003</v>
      </c>
      <c r="L37" s="25">
        <v>34.495000000000005</v>
      </c>
      <c r="M37" s="25">
        <v>61.175000000000004</v>
      </c>
    </row>
    <row r="38" spans="3:13" ht="18.75" x14ac:dyDescent="0.3">
      <c r="C38" s="25">
        <v>2</v>
      </c>
      <c r="D38" s="25" t="s">
        <v>650</v>
      </c>
      <c r="E38" s="25" t="s">
        <v>20</v>
      </c>
      <c r="F38" s="25">
        <v>17</v>
      </c>
      <c r="G38" s="25">
        <v>8.36</v>
      </c>
      <c r="H38" s="25">
        <v>25.36</v>
      </c>
      <c r="I38" s="25">
        <v>17.100000000000001</v>
      </c>
      <c r="J38" s="25">
        <v>8</v>
      </c>
      <c r="K38" s="25">
        <v>8.8049999999999997</v>
      </c>
      <c r="L38" s="25">
        <v>33.905000000000001</v>
      </c>
      <c r="M38" s="25">
        <v>59.265000000000001</v>
      </c>
    </row>
    <row r="39" spans="3:13" ht="18.75" x14ac:dyDescent="0.3">
      <c r="C39" s="25">
        <v>3</v>
      </c>
      <c r="D39" s="25" t="s">
        <v>624</v>
      </c>
      <c r="E39" s="25" t="s">
        <v>7</v>
      </c>
      <c r="F39" s="25">
        <v>16.5</v>
      </c>
      <c r="G39" s="25">
        <v>7.5250000000000004</v>
      </c>
      <c r="H39" s="25">
        <v>24.024999999999999</v>
      </c>
      <c r="I39" s="25">
        <v>18.2</v>
      </c>
      <c r="J39" s="25">
        <v>8</v>
      </c>
      <c r="K39" s="25">
        <v>7.97</v>
      </c>
      <c r="L39" s="25">
        <v>34.17</v>
      </c>
      <c r="M39" s="25">
        <v>58.195</v>
      </c>
    </row>
    <row r="40" spans="3:13" ht="18.75" x14ac:dyDescent="0.3">
      <c r="C40" s="25">
        <v>4</v>
      </c>
      <c r="D40" s="25" t="s">
        <v>626</v>
      </c>
      <c r="E40" s="25" t="s">
        <v>7</v>
      </c>
      <c r="F40" s="25">
        <v>16.899999999999999</v>
      </c>
      <c r="G40" s="25">
        <v>7.5049999999999999</v>
      </c>
      <c r="H40" s="25">
        <v>24.404999999999998</v>
      </c>
      <c r="I40" s="25">
        <v>17.8</v>
      </c>
      <c r="J40" s="25">
        <v>8</v>
      </c>
      <c r="K40" s="25">
        <v>7.7850000000000001</v>
      </c>
      <c r="L40" s="25">
        <v>33.585000000000001</v>
      </c>
      <c r="M40" s="25">
        <v>57.989999999999995</v>
      </c>
    </row>
    <row r="41" spans="3:13" ht="18.75" x14ac:dyDescent="0.3">
      <c r="C41" s="25">
        <v>5</v>
      </c>
      <c r="D41" s="32" t="s">
        <v>647</v>
      </c>
      <c r="E41" s="25" t="s">
        <v>20</v>
      </c>
      <c r="F41" s="25">
        <v>17.399999999999999</v>
      </c>
      <c r="G41" s="25">
        <v>7.86</v>
      </c>
      <c r="H41" s="25">
        <v>25.259999999999998</v>
      </c>
      <c r="I41" s="25">
        <v>16.3</v>
      </c>
      <c r="J41" s="25">
        <v>8</v>
      </c>
      <c r="K41" s="25">
        <v>8.18</v>
      </c>
      <c r="L41" s="25">
        <v>32.480000000000004</v>
      </c>
      <c r="M41" s="25">
        <v>57.74</v>
      </c>
    </row>
    <row r="42" spans="3:13" ht="18.75" x14ac:dyDescent="0.3">
      <c r="C42" s="25">
        <v>6</v>
      </c>
      <c r="D42" s="25" t="s">
        <v>637</v>
      </c>
      <c r="E42" s="25" t="s">
        <v>126</v>
      </c>
      <c r="F42" s="25">
        <v>18.100000000000001</v>
      </c>
      <c r="G42" s="25">
        <v>6.98</v>
      </c>
      <c r="H42" s="25">
        <v>25.080000000000002</v>
      </c>
      <c r="I42" s="25">
        <v>16.899999999999999</v>
      </c>
      <c r="J42" s="25">
        <v>8</v>
      </c>
      <c r="K42" s="25">
        <v>7.08</v>
      </c>
      <c r="L42" s="25">
        <v>31.979999999999997</v>
      </c>
      <c r="M42" s="25">
        <v>57.06</v>
      </c>
    </row>
    <row r="43" spans="3:13" ht="18.75" x14ac:dyDescent="0.3">
      <c r="C43" s="25">
        <v>7</v>
      </c>
      <c r="D43" s="25" t="s">
        <v>625</v>
      </c>
      <c r="E43" s="25" t="s">
        <v>7</v>
      </c>
      <c r="F43" s="25">
        <v>17.2</v>
      </c>
      <c r="G43" s="25">
        <v>7.16</v>
      </c>
      <c r="H43" s="25">
        <v>24.36</v>
      </c>
      <c r="I43" s="25">
        <v>16.8</v>
      </c>
      <c r="J43" s="25">
        <v>8</v>
      </c>
      <c r="K43" s="25">
        <v>7.4950000000000001</v>
      </c>
      <c r="L43" s="25">
        <v>32.295000000000002</v>
      </c>
      <c r="M43" s="25">
        <v>56.655000000000001</v>
      </c>
    </row>
    <row r="44" spans="3:13" ht="18.75" x14ac:dyDescent="0.3">
      <c r="C44" s="25">
        <v>8</v>
      </c>
      <c r="D44" s="25" t="s">
        <v>627</v>
      </c>
      <c r="E44" s="25" t="s">
        <v>7</v>
      </c>
      <c r="F44" s="25">
        <v>16.7</v>
      </c>
      <c r="G44" s="25">
        <v>7.33</v>
      </c>
      <c r="H44" s="25">
        <v>24.03</v>
      </c>
      <c r="I44" s="25">
        <v>17.100000000000001</v>
      </c>
      <c r="J44" s="25">
        <v>8</v>
      </c>
      <c r="K44" s="25">
        <v>7.48</v>
      </c>
      <c r="L44" s="25">
        <v>32.58</v>
      </c>
      <c r="M44" s="25">
        <v>56.61</v>
      </c>
    </row>
    <row r="45" spans="3:13" ht="18.75" x14ac:dyDescent="0.3">
      <c r="C45" s="25">
        <v>9</v>
      </c>
      <c r="D45" s="25" t="s">
        <v>636</v>
      </c>
      <c r="E45" s="25" t="s">
        <v>126</v>
      </c>
      <c r="F45" s="25">
        <v>17.5</v>
      </c>
      <c r="G45" s="25">
        <v>7.0149999999999997</v>
      </c>
      <c r="H45" s="25">
        <v>24.515000000000001</v>
      </c>
      <c r="I45" s="25">
        <v>16.2</v>
      </c>
      <c r="J45" s="25">
        <v>8</v>
      </c>
      <c r="K45" s="25">
        <v>7.05</v>
      </c>
      <c r="L45" s="25">
        <v>31.25</v>
      </c>
      <c r="M45" s="25">
        <v>55.765000000000001</v>
      </c>
    </row>
    <row r="46" spans="3:13" ht="18.75" x14ac:dyDescent="0.3">
      <c r="C46" s="25">
        <v>10</v>
      </c>
      <c r="D46" s="25" t="s">
        <v>640</v>
      </c>
      <c r="E46" s="25" t="s">
        <v>126</v>
      </c>
      <c r="F46" s="25">
        <v>17</v>
      </c>
      <c r="G46" s="25">
        <v>6.55</v>
      </c>
      <c r="H46" s="25">
        <v>23.55</v>
      </c>
      <c r="I46" s="25">
        <v>17</v>
      </c>
      <c r="J46" s="25">
        <v>8</v>
      </c>
      <c r="K46" s="25">
        <v>7.1950000000000003</v>
      </c>
      <c r="L46" s="25">
        <v>32.195</v>
      </c>
      <c r="M46" s="25">
        <v>55.745000000000005</v>
      </c>
    </row>
    <row r="47" spans="3:13" ht="18.75" x14ac:dyDescent="0.3">
      <c r="C47" s="25">
        <v>11</v>
      </c>
      <c r="D47" s="32" t="s">
        <v>651</v>
      </c>
      <c r="E47" s="25" t="s">
        <v>20</v>
      </c>
      <c r="F47" s="25">
        <v>16.600000000000001</v>
      </c>
      <c r="G47" s="25">
        <v>7.67</v>
      </c>
      <c r="H47" s="25">
        <v>24.270000000000003</v>
      </c>
      <c r="I47" s="25">
        <v>15.3</v>
      </c>
      <c r="J47" s="25">
        <v>8</v>
      </c>
      <c r="K47" s="25">
        <v>7.9349999999999996</v>
      </c>
      <c r="L47" s="25">
        <v>31.234999999999999</v>
      </c>
      <c r="M47" s="25">
        <v>55.505000000000003</v>
      </c>
    </row>
    <row r="48" spans="3:13" ht="18.75" x14ac:dyDescent="0.3">
      <c r="C48" s="25">
        <v>12</v>
      </c>
      <c r="D48" s="25" t="s">
        <v>629</v>
      </c>
      <c r="E48" s="25" t="s">
        <v>7</v>
      </c>
      <c r="F48" s="25">
        <v>16.5</v>
      </c>
      <c r="G48" s="25">
        <v>6.44</v>
      </c>
      <c r="H48" s="25">
        <v>22.94</v>
      </c>
      <c r="I48" s="25">
        <v>17.5</v>
      </c>
      <c r="J48" s="25">
        <v>8</v>
      </c>
      <c r="K48" s="25">
        <v>6.915</v>
      </c>
      <c r="L48" s="25">
        <v>32.414999999999999</v>
      </c>
      <c r="M48" s="25">
        <v>55.355000000000004</v>
      </c>
    </row>
    <row r="49" spans="3:13" ht="18.75" x14ac:dyDescent="0.3">
      <c r="C49" s="25">
        <v>13</v>
      </c>
      <c r="D49" s="25" t="s">
        <v>619</v>
      </c>
      <c r="E49" s="25" t="s">
        <v>92</v>
      </c>
      <c r="F49" s="25">
        <v>16.899999999999999</v>
      </c>
      <c r="G49" s="25">
        <v>7.03</v>
      </c>
      <c r="H49" s="25">
        <v>23.93</v>
      </c>
      <c r="I49" s="25">
        <v>16</v>
      </c>
      <c r="J49" s="25">
        <v>8</v>
      </c>
      <c r="K49" s="25">
        <v>7.1</v>
      </c>
      <c r="L49" s="25">
        <v>31.1</v>
      </c>
      <c r="M49" s="25">
        <v>55.03</v>
      </c>
    </row>
    <row r="50" spans="3:13" ht="18.75" x14ac:dyDescent="0.3">
      <c r="C50" s="25">
        <v>14</v>
      </c>
      <c r="D50" s="25" t="s">
        <v>631</v>
      </c>
      <c r="E50" s="25" t="s">
        <v>7</v>
      </c>
      <c r="F50" s="25">
        <v>16.100000000000001</v>
      </c>
      <c r="G50" s="25">
        <v>6.4749999999999996</v>
      </c>
      <c r="H50" s="25">
        <v>22.575000000000003</v>
      </c>
      <c r="I50" s="25">
        <v>16.600000000000001</v>
      </c>
      <c r="J50" s="25">
        <v>8</v>
      </c>
      <c r="K50" s="25">
        <v>6.9249999999999998</v>
      </c>
      <c r="L50" s="25">
        <v>31.525000000000002</v>
      </c>
      <c r="M50" s="25">
        <v>54.100000000000009</v>
      </c>
    </row>
    <row r="51" spans="3:13" ht="18.75" x14ac:dyDescent="0.3">
      <c r="C51" s="25">
        <v>15</v>
      </c>
      <c r="D51" s="25" t="s">
        <v>639</v>
      </c>
      <c r="E51" s="25" t="s">
        <v>126</v>
      </c>
      <c r="F51" s="25">
        <v>16.100000000000001</v>
      </c>
      <c r="G51" s="25">
        <v>7.2750000000000004</v>
      </c>
      <c r="H51" s="25">
        <v>23.375</v>
      </c>
      <c r="I51" s="25">
        <v>14.6</v>
      </c>
      <c r="J51" s="25">
        <v>8</v>
      </c>
      <c r="K51" s="25">
        <v>7.2750000000000004</v>
      </c>
      <c r="L51" s="25">
        <v>29.875</v>
      </c>
      <c r="M51" s="25">
        <v>53.25</v>
      </c>
    </row>
    <row r="52" spans="3:13" ht="18.75" x14ac:dyDescent="0.3">
      <c r="C52" s="25">
        <v>16</v>
      </c>
      <c r="D52" s="25" t="s">
        <v>633</v>
      </c>
      <c r="E52" s="25" t="s">
        <v>7</v>
      </c>
      <c r="F52" s="25">
        <v>17.100000000000001</v>
      </c>
      <c r="G52" s="25">
        <v>5.8550000000000004</v>
      </c>
      <c r="H52" s="25">
        <v>22.955000000000002</v>
      </c>
      <c r="I52" s="25">
        <v>16.399999999999999</v>
      </c>
      <c r="J52" s="25">
        <v>8</v>
      </c>
      <c r="K52" s="25">
        <v>5.59</v>
      </c>
      <c r="L52" s="25">
        <v>29.99</v>
      </c>
      <c r="M52" s="25">
        <v>52.945</v>
      </c>
    </row>
    <row r="53" spans="3:13" ht="18.75" x14ac:dyDescent="0.3">
      <c r="C53" s="25">
        <v>17</v>
      </c>
      <c r="D53" s="25" t="s">
        <v>642</v>
      </c>
      <c r="E53" s="25" t="s">
        <v>126</v>
      </c>
      <c r="F53" s="25">
        <v>16.5</v>
      </c>
      <c r="G53" s="25">
        <v>6.22</v>
      </c>
      <c r="H53" s="25">
        <v>22.72</v>
      </c>
      <c r="I53" s="25">
        <v>15.1</v>
      </c>
      <c r="J53" s="25">
        <v>8</v>
      </c>
      <c r="K53" s="25">
        <v>6.5949999999999998</v>
      </c>
      <c r="L53" s="25">
        <v>29.695</v>
      </c>
      <c r="M53" s="25">
        <v>52.414999999999999</v>
      </c>
    </row>
    <row r="54" spans="3:13" ht="18.75" x14ac:dyDescent="0.3">
      <c r="C54" s="25">
        <v>18</v>
      </c>
      <c r="D54" s="25" t="s">
        <v>641</v>
      </c>
      <c r="E54" s="25" t="s">
        <v>126</v>
      </c>
      <c r="F54" s="25">
        <v>16</v>
      </c>
      <c r="G54" s="25">
        <v>5.7949999999999999</v>
      </c>
      <c r="H54" s="25">
        <v>21.795000000000002</v>
      </c>
      <c r="I54" s="25">
        <v>16.2</v>
      </c>
      <c r="J54" s="25">
        <v>8</v>
      </c>
      <c r="K54" s="25">
        <v>6.38</v>
      </c>
      <c r="L54" s="25">
        <v>30.58</v>
      </c>
      <c r="M54" s="25">
        <v>52.375</v>
      </c>
    </row>
    <row r="55" spans="3:13" ht="18.75" x14ac:dyDescent="0.3">
      <c r="C55" s="25">
        <v>19</v>
      </c>
      <c r="D55" s="25" t="s">
        <v>620</v>
      </c>
      <c r="E55" s="25" t="s">
        <v>92</v>
      </c>
      <c r="F55" s="25">
        <v>14.6</v>
      </c>
      <c r="G55" s="25">
        <v>5.9450000000000003</v>
      </c>
      <c r="H55" s="25">
        <v>20.545000000000002</v>
      </c>
      <c r="I55" s="25">
        <v>16</v>
      </c>
      <c r="J55" s="25">
        <v>8</v>
      </c>
      <c r="K55" s="25">
        <v>7.03</v>
      </c>
      <c r="L55" s="25">
        <v>31.03</v>
      </c>
      <c r="M55" s="25">
        <v>51.575000000000003</v>
      </c>
    </row>
    <row r="56" spans="3:13" ht="18.75" x14ac:dyDescent="0.3">
      <c r="C56" s="25">
        <v>20</v>
      </c>
      <c r="D56" s="25" t="s">
        <v>613</v>
      </c>
      <c r="E56" s="25" t="s">
        <v>138</v>
      </c>
      <c r="F56" s="25">
        <v>14.5</v>
      </c>
      <c r="G56" s="25">
        <v>6.3049999999999997</v>
      </c>
      <c r="H56" s="25">
        <v>20.805</v>
      </c>
      <c r="I56" s="25">
        <v>15.2</v>
      </c>
      <c r="J56" s="25">
        <v>8</v>
      </c>
      <c r="K56" s="25">
        <v>7.41</v>
      </c>
      <c r="L56" s="25">
        <v>30.61</v>
      </c>
      <c r="M56" s="25">
        <v>51.414999999999999</v>
      </c>
    </row>
    <row r="57" spans="3:13" ht="18.75" x14ac:dyDescent="0.3">
      <c r="C57" s="25">
        <v>21</v>
      </c>
      <c r="D57" s="25" t="s">
        <v>635</v>
      </c>
      <c r="E57" s="25" t="s">
        <v>126</v>
      </c>
      <c r="F57" s="25">
        <v>16.8</v>
      </c>
      <c r="G57" s="25">
        <v>5.9649999999999999</v>
      </c>
      <c r="H57" s="25">
        <v>22.765000000000001</v>
      </c>
      <c r="I57" s="25">
        <v>14.8</v>
      </c>
      <c r="J57" s="25">
        <v>8</v>
      </c>
      <c r="K57" s="25">
        <v>5.55</v>
      </c>
      <c r="L57" s="25">
        <v>28.35</v>
      </c>
      <c r="M57" s="25">
        <v>51.115000000000002</v>
      </c>
    </row>
    <row r="58" spans="3:13" ht="18.75" x14ac:dyDescent="0.3">
      <c r="C58" s="25">
        <v>22</v>
      </c>
      <c r="D58" s="25" t="s">
        <v>632</v>
      </c>
      <c r="E58" s="25" t="s">
        <v>7</v>
      </c>
      <c r="F58" s="25">
        <v>16.5</v>
      </c>
      <c r="G58" s="25">
        <v>5.99</v>
      </c>
      <c r="H58" s="25">
        <v>22.490000000000002</v>
      </c>
      <c r="I58" s="25">
        <v>15.3</v>
      </c>
      <c r="J58" s="25">
        <v>6</v>
      </c>
      <c r="K58" s="25">
        <v>5.5250000000000004</v>
      </c>
      <c r="L58" s="25">
        <v>26.825000000000003</v>
      </c>
      <c r="M58" s="25">
        <v>49.315000000000005</v>
      </c>
    </row>
    <row r="59" spans="3:13" ht="18.75" x14ac:dyDescent="0.3">
      <c r="C59" s="25">
        <v>23</v>
      </c>
      <c r="D59" s="25" t="s">
        <v>652</v>
      </c>
      <c r="E59" s="25" t="s">
        <v>20</v>
      </c>
      <c r="F59" s="25">
        <v>11.6</v>
      </c>
      <c r="G59" s="25">
        <v>4.21</v>
      </c>
      <c r="H59" s="25">
        <v>15.809999999999999</v>
      </c>
      <c r="I59" s="25">
        <v>16.8</v>
      </c>
      <c r="J59" s="25">
        <v>8</v>
      </c>
      <c r="K59" s="25">
        <v>7.92</v>
      </c>
      <c r="L59" s="25">
        <v>32.72</v>
      </c>
      <c r="M59" s="25">
        <v>48.53</v>
      </c>
    </row>
    <row r="60" spans="3:13" ht="18.75" x14ac:dyDescent="0.3">
      <c r="C60" s="25">
        <v>24</v>
      </c>
      <c r="D60" s="25" t="s">
        <v>643</v>
      </c>
      <c r="E60" s="25" t="s">
        <v>126</v>
      </c>
      <c r="F60" s="25">
        <v>15.5</v>
      </c>
      <c r="G60" s="25">
        <v>3.585</v>
      </c>
      <c r="H60" s="25">
        <v>19.085000000000001</v>
      </c>
      <c r="I60" s="25">
        <v>15.5</v>
      </c>
      <c r="J60" s="25">
        <v>8</v>
      </c>
      <c r="K60" s="25">
        <v>5.6349999999999998</v>
      </c>
      <c r="L60" s="25">
        <v>29.134999999999998</v>
      </c>
      <c r="M60" s="25">
        <v>48.22</v>
      </c>
    </row>
    <row r="61" spans="3:13" ht="18.75" x14ac:dyDescent="0.3">
      <c r="C61" s="25">
        <v>25</v>
      </c>
      <c r="D61" s="25" t="s">
        <v>628</v>
      </c>
      <c r="E61" s="25" t="s">
        <v>7</v>
      </c>
      <c r="F61" s="25">
        <v>12.2</v>
      </c>
      <c r="G61" s="25">
        <v>3.085</v>
      </c>
      <c r="H61" s="25">
        <v>15.285</v>
      </c>
      <c r="I61" s="25">
        <v>17.3</v>
      </c>
      <c r="J61" s="25">
        <v>8</v>
      </c>
      <c r="K61" s="25">
        <v>6.87</v>
      </c>
      <c r="L61" s="25">
        <v>32.17</v>
      </c>
      <c r="M61" s="25">
        <v>47.454999999999998</v>
      </c>
    </row>
    <row r="62" spans="3:13" ht="18.75" x14ac:dyDescent="0.3">
      <c r="C62" s="25">
        <v>26</v>
      </c>
      <c r="D62" s="25" t="s">
        <v>645</v>
      </c>
      <c r="E62" s="25" t="s">
        <v>126</v>
      </c>
      <c r="F62" s="25">
        <v>11.4</v>
      </c>
      <c r="G62" s="25">
        <v>3.5649999999999999</v>
      </c>
      <c r="H62" s="25">
        <v>14.965</v>
      </c>
      <c r="I62" s="25">
        <v>16.2</v>
      </c>
      <c r="J62" s="25">
        <v>8</v>
      </c>
      <c r="K62" s="25">
        <v>6.04</v>
      </c>
      <c r="L62" s="25">
        <v>30.24</v>
      </c>
      <c r="M62" s="25">
        <v>45.204999999999998</v>
      </c>
    </row>
    <row r="63" spans="3:13" ht="18.75" x14ac:dyDescent="0.3">
      <c r="C63" s="25">
        <v>27</v>
      </c>
      <c r="D63" s="25" t="s">
        <v>648</v>
      </c>
      <c r="E63" s="25" t="s">
        <v>20</v>
      </c>
      <c r="F63" s="25">
        <v>10.9</v>
      </c>
      <c r="G63" s="25">
        <v>3.8650000000000002</v>
      </c>
      <c r="H63" s="25">
        <v>14.765000000000001</v>
      </c>
      <c r="I63" s="25">
        <v>14.4</v>
      </c>
      <c r="J63" s="25">
        <v>8</v>
      </c>
      <c r="K63" s="25">
        <v>6.5350000000000001</v>
      </c>
      <c r="L63" s="25">
        <v>28.934999999999999</v>
      </c>
      <c r="M63" s="25">
        <v>43.7</v>
      </c>
    </row>
    <row r="64" spans="3:13" ht="18.75" x14ac:dyDescent="0.3">
      <c r="C64" s="25">
        <v>28</v>
      </c>
      <c r="D64" s="25" t="s">
        <v>621</v>
      </c>
      <c r="E64" s="25" t="s">
        <v>92</v>
      </c>
      <c r="F64" s="25">
        <v>13.2</v>
      </c>
      <c r="G64" s="25">
        <v>2.8849999999999998</v>
      </c>
      <c r="H64" s="25">
        <v>16.085000000000001</v>
      </c>
      <c r="I64" s="25">
        <v>14</v>
      </c>
      <c r="J64" s="25">
        <v>8</v>
      </c>
      <c r="K64" s="25">
        <v>5.5049999999999999</v>
      </c>
      <c r="L64" s="25">
        <v>27.504999999999999</v>
      </c>
      <c r="M64" s="25">
        <v>43.59</v>
      </c>
    </row>
    <row r="65" spans="3:13" ht="18.75" x14ac:dyDescent="0.3">
      <c r="C65" s="25">
        <v>29</v>
      </c>
      <c r="D65" s="25" t="s">
        <v>611</v>
      </c>
      <c r="E65" s="25" t="s">
        <v>17</v>
      </c>
      <c r="F65" s="25">
        <v>9.9</v>
      </c>
      <c r="G65" s="25">
        <v>2.58</v>
      </c>
      <c r="H65" s="25">
        <v>12.48</v>
      </c>
      <c r="I65" s="25">
        <v>16.5</v>
      </c>
      <c r="J65" s="25">
        <v>8</v>
      </c>
      <c r="K65" s="25">
        <v>6.0350000000000001</v>
      </c>
      <c r="L65" s="25">
        <v>30.535</v>
      </c>
      <c r="M65" s="25">
        <v>43.015000000000001</v>
      </c>
    </row>
    <row r="66" spans="3:13" ht="18.75" x14ac:dyDescent="0.3">
      <c r="C66" s="25">
        <v>30</v>
      </c>
      <c r="D66" s="25" t="s">
        <v>610</v>
      </c>
      <c r="E66" s="25" t="s">
        <v>17</v>
      </c>
      <c r="F66" s="25">
        <v>10</v>
      </c>
      <c r="G66" s="25">
        <v>2.69</v>
      </c>
      <c r="H66" s="25">
        <v>12.69</v>
      </c>
      <c r="I66" s="25">
        <v>13.1</v>
      </c>
      <c r="J66" s="25">
        <v>8</v>
      </c>
      <c r="K66" s="25">
        <v>6.1150000000000002</v>
      </c>
      <c r="L66" s="25">
        <v>27.215000000000003</v>
      </c>
      <c r="M66" s="25">
        <v>39.905000000000001</v>
      </c>
    </row>
    <row r="67" spans="3:13" ht="18.75" x14ac:dyDescent="0.3">
      <c r="C67" s="25">
        <v>31</v>
      </c>
      <c r="D67" s="25" t="s">
        <v>634</v>
      </c>
      <c r="E67" s="25" t="s">
        <v>7</v>
      </c>
      <c r="F67" s="25">
        <v>10.6</v>
      </c>
      <c r="G67" s="25">
        <v>2.895</v>
      </c>
      <c r="H67" s="25">
        <v>13.494999999999999</v>
      </c>
      <c r="I67" s="25">
        <v>14.3</v>
      </c>
      <c r="J67" s="25">
        <v>6</v>
      </c>
      <c r="K67" s="25">
        <v>5.66</v>
      </c>
      <c r="L67" s="25">
        <v>25.96</v>
      </c>
      <c r="M67" s="25">
        <v>39.454999999999998</v>
      </c>
    </row>
    <row r="68" spans="3:13" ht="18.75" x14ac:dyDescent="0.3">
      <c r="C68" s="25">
        <v>32</v>
      </c>
      <c r="D68" s="25" t="s">
        <v>654</v>
      </c>
      <c r="E68" s="25" t="s">
        <v>20</v>
      </c>
      <c r="F68" s="25">
        <v>9.1999999999999993</v>
      </c>
      <c r="G68" s="25">
        <v>2.4700000000000002</v>
      </c>
      <c r="H68" s="25">
        <v>11.67</v>
      </c>
      <c r="I68" s="25">
        <v>12.7</v>
      </c>
      <c r="J68" s="25">
        <v>8</v>
      </c>
      <c r="K68" s="25">
        <v>5.56</v>
      </c>
      <c r="L68" s="25">
        <v>26.259999999999998</v>
      </c>
      <c r="M68" s="25">
        <v>37.93</v>
      </c>
    </row>
    <row r="69" spans="3:13" ht="18.75" x14ac:dyDescent="0.3">
      <c r="C69" s="25">
        <v>33</v>
      </c>
      <c r="D69" s="25" t="s">
        <v>612</v>
      </c>
      <c r="E69" s="25" t="s">
        <v>11</v>
      </c>
      <c r="F69" s="25">
        <v>8.5</v>
      </c>
      <c r="G69" s="25">
        <v>1.6850000000000001</v>
      </c>
      <c r="H69" s="25">
        <v>10.185</v>
      </c>
      <c r="I69" s="25">
        <v>13.6</v>
      </c>
      <c r="J69" s="25">
        <v>8</v>
      </c>
      <c r="K69" s="25">
        <v>5.8849999999999998</v>
      </c>
      <c r="L69" s="25">
        <v>27.484999999999999</v>
      </c>
      <c r="M69" s="25">
        <v>37.67</v>
      </c>
    </row>
    <row r="70" spans="3:13" ht="18.75" x14ac:dyDescent="0.3">
      <c r="C70" s="25">
        <v>34</v>
      </c>
      <c r="D70" s="25" t="s">
        <v>646</v>
      </c>
      <c r="E70" s="25" t="s">
        <v>126</v>
      </c>
      <c r="F70" s="25">
        <v>16.5</v>
      </c>
      <c r="G70" s="25">
        <v>6.06</v>
      </c>
      <c r="H70" s="25">
        <v>22.56</v>
      </c>
      <c r="I70" s="25">
        <v>9.1999999999999993</v>
      </c>
      <c r="J70" s="25">
        <v>3</v>
      </c>
      <c r="K70" s="25">
        <v>2.8450000000000002</v>
      </c>
      <c r="L70" s="25">
        <v>15.045</v>
      </c>
      <c r="M70" s="25">
        <v>37.604999999999997</v>
      </c>
    </row>
    <row r="71" spans="3:13" ht="18.75" x14ac:dyDescent="0.3">
      <c r="C71" s="25">
        <v>35</v>
      </c>
      <c r="D71" s="25" t="s">
        <v>638</v>
      </c>
      <c r="E71" s="25" t="s">
        <v>126</v>
      </c>
      <c r="F71" s="25">
        <v>15.9</v>
      </c>
      <c r="G71" s="25">
        <v>5.1550000000000002</v>
      </c>
      <c r="H71" s="25">
        <v>21.055</v>
      </c>
      <c r="I71" s="25">
        <v>8.4</v>
      </c>
      <c r="J71" s="25">
        <v>4</v>
      </c>
      <c r="K71" s="25">
        <v>3.88</v>
      </c>
      <c r="L71" s="25">
        <v>16.28</v>
      </c>
      <c r="M71" s="25">
        <v>37.335000000000001</v>
      </c>
    </row>
    <row r="72" spans="3:13" ht="18.75" x14ac:dyDescent="0.3">
      <c r="C72" s="25">
        <v>36</v>
      </c>
      <c r="D72" s="25" t="s">
        <v>653</v>
      </c>
      <c r="E72" s="25" t="s">
        <v>20</v>
      </c>
      <c r="F72" s="25">
        <v>9.8000000000000007</v>
      </c>
      <c r="G72" s="25">
        <v>2.9849999999999999</v>
      </c>
      <c r="H72" s="25">
        <v>12.785</v>
      </c>
      <c r="I72" s="25">
        <v>11.2</v>
      </c>
      <c r="J72" s="25">
        <v>6</v>
      </c>
      <c r="K72" s="25">
        <v>4.57</v>
      </c>
      <c r="L72" s="25">
        <v>21.77</v>
      </c>
      <c r="M72" s="25">
        <v>34.555</v>
      </c>
    </row>
    <row r="73" spans="3:13" ht="18.75" x14ac:dyDescent="0.3">
      <c r="C73" s="25">
        <v>37</v>
      </c>
      <c r="D73" s="25" t="s">
        <v>616</v>
      </c>
      <c r="E73" s="25" t="s">
        <v>32</v>
      </c>
      <c r="F73" s="25">
        <v>7.9</v>
      </c>
      <c r="G73" s="25">
        <v>1.415</v>
      </c>
      <c r="H73" s="25">
        <v>9.3150000000000013</v>
      </c>
      <c r="I73" s="25">
        <v>12.6</v>
      </c>
      <c r="J73" s="25">
        <v>8</v>
      </c>
      <c r="K73" s="25">
        <v>4.1849999999999996</v>
      </c>
      <c r="L73" s="25">
        <v>24.785</v>
      </c>
      <c r="M73" s="25">
        <v>34.1</v>
      </c>
    </row>
    <row r="74" spans="3:13" ht="18.75" x14ac:dyDescent="0.3">
      <c r="C74" s="25">
        <v>38</v>
      </c>
      <c r="D74" s="25" t="s">
        <v>644</v>
      </c>
      <c r="E74" s="25" t="s">
        <v>126</v>
      </c>
      <c r="F74" s="25">
        <v>9.9</v>
      </c>
      <c r="G74" s="25">
        <v>3.605</v>
      </c>
      <c r="H74" s="25">
        <v>13.505000000000001</v>
      </c>
      <c r="I74" s="25">
        <v>11.1</v>
      </c>
      <c r="J74" s="25">
        <v>4</v>
      </c>
      <c r="K74" s="25">
        <v>3.125</v>
      </c>
      <c r="L74" s="25">
        <v>18.225000000000001</v>
      </c>
      <c r="M74" s="25">
        <v>31.730000000000004</v>
      </c>
    </row>
    <row r="75" spans="3:13" ht="18.75" x14ac:dyDescent="0.3">
      <c r="C75" s="25">
        <v>39</v>
      </c>
      <c r="D75" s="25" t="s">
        <v>614</v>
      </c>
      <c r="E75" s="25" t="s">
        <v>138</v>
      </c>
      <c r="F75" s="25">
        <v>16.399999999999999</v>
      </c>
      <c r="G75" s="25">
        <v>5.7750000000000004</v>
      </c>
      <c r="H75" s="25">
        <v>22.174999999999997</v>
      </c>
      <c r="I75" s="25">
        <v>6.2</v>
      </c>
      <c r="J75" s="25">
        <v>2</v>
      </c>
      <c r="K75" s="25">
        <v>0.96499999999999997</v>
      </c>
      <c r="L75" s="25">
        <v>9.1649999999999991</v>
      </c>
      <c r="M75" s="25">
        <v>31.339999999999996</v>
      </c>
    </row>
    <row r="76" spans="3:13" ht="18.75" x14ac:dyDescent="0.3">
      <c r="C76" s="25">
        <v>40</v>
      </c>
      <c r="D76" s="25" t="s">
        <v>618</v>
      </c>
      <c r="E76" s="25" t="s">
        <v>92</v>
      </c>
      <c r="F76" s="25">
        <v>8.8000000000000007</v>
      </c>
      <c r="G76" s="25">
        <v>2.375</v>
      </c>
      <c r="H76" s="25">
        <v>11.175000000000001</v>
      </c>
      <c r="I76" s="25">
        <v>11.2</v>
      </c>
      <c r="J76" s="25">
        <v>5</v>
      </c>
      <c r="K76" s="25">
        <v>3.35</v>
      </c>
      <c r="L76" s="25">
        <v>19.55</v>
      </c>
      <c r="M76" s="25">
        <v>30.725000000000001</v>
      </c>
    </row>
    <row r="77" spans="3:13" ht="18.75" x14ac:dyDescent="0.3">
      <c r="C77" s="25">
        <v>41</v>
      </c>
      <c r="D77" s="25" t="s">
        <v>615</v>
      </c>
      <c r="E77" s="25" t="s">
        <v>11</v>
      </c>
      <c r="F77" s="25">
        <v>16.3</v>
      </c>
      <c r="G77" s="25">
        <v>7.48</v>
      </c>
      <c r="H77" s="25">
        <v>23.78</v>
      </c>
      <c r="I77" s="25">
        <v>0</v>
      </c>
      <c r="J77" s="25">
        <v>0</v>
      </c>
      <c r="K77" s="25">
        <v>0</v>
      </c>
      <c r="L77" s="25">
        <v>0</v>
      </c>
      <c r="M77" s="25">
        <v>23.78</v>
      </c>
    </row>
    <row r="78" spans="3:13" ht="18.75" x14ac:dyDescent="0.3">
      <c r="C78" s="25">
        <v>42</v>
      </c>
      <c r="D78" s="25" t="s">
        <v>617</v>
      </c>
      <c r="E78" s="25" t="s">
        <v>138</v>
      </c>
      <c r="F78" s="25">
        <v>11.9</v>
      </c>
      <c r="G78" s="25">
        <v>4.1859999999999999</v>
      </c>
      <c r="H78" s="25">
        <v>16.085999999999999</v>
      </c>
      <c r="I78" s="25">
        <v>0</v>
      </c>
      <c r="J78" s="25">
        <v>0</v>
      </c>
      <c r="K78" s="25">
        <v>0</v>
      </c>
      <c r="L78" s="25">
        <v>0</v>
      </c>
      <c r="M78" s="25">
        <v>16.085999999999999</v>
      </c>
    </row>
    <row r="79" spans="3:13" ht="18.75" x14ac:dyDescent="0.3">
      <c r="C79" s="25">
        <v>43</v>
      </c>
      <c r="D79" s="25" t="s">
        <v>630</v>
      </c>
      <c r="E79" s="25" t="s">
        <v>7</v>
      </c>
      <c r="F79" s="25">
        <v>11.6</v>
      </c>
      <c r="G79" s="25">
        <v>2.35</v>
      </c>
      <c r="H79" s="25">
        <v>13.95</v>
      </c>
      <c r="I79" s="25">
        <v>0</v>
      </c>
      <c r="J79" s="25">
        <v>0</v>
      </c>
      <c r="K79" s="25">
        <v>0</v>
      </c>
      <c r="L79" s="25">
        <v>0</v>
      </c>
      <c r="M79" s="25">
        <v>13.95</v>
      </c>
    </row>
    <row r="80" spans="3:13" ht="18.75" x14ac:dyDescent="0.3">
      <c r="C80" s="25">
        <v>44</v>
      </c>
      <c r="D80" s="25" t="s">
        <v>622</v>
      </c>
      <c r="E80" s="25" t="s">
        <v>92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</row>
    <row r="81" spans="3:13" ht="18.75" x14ac:dyDescent="0.3">
      <c r="C81" s="25">
        <v>45</v>
      </c>
      <c r="D81" s="25" t="s">
        <v>623</v>
      </c>
      <c r="E81" s="25" t="s">
        <v>92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</row>
    <row r="84" spans="3:13" ht="18.75" x14ac:dyDescent="0.3">
      <c r="C84" s="26" t="s">
        <v>561</v>
      </c>
    </row>
    <row r="85" spans="3:13" ht="18.75" x14ac:dyDescent="0.3">
      <c r="C85" s="26" t="s">
        <v>601</v>
      </c>
    </row>
    <row r="87" spans="3:13" ht="18.75" x14ac:dyDescent="0.3">
      <c r="C87" s="27" t="s">
        <v>466</v>
      </c>
      <c r="D87" s="27"/>
      <c r="E87" s="27"/>
      <c r="F87" s="27"/>
      <c r="G87" s="27"/>
      <c r="H87" s="27"/>
      <c r="I87" s="27"/>
      <c r="J87" s="27"/>
      <c r="K87" s="27"/>
      <c r="L87" s="27"/>
      <c r="M87" s="27"/>
    </row>
    <row r="88" spans="3:13" ht="18.75" x14ac:dyDescent="0.3"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</row>
    <row r="89" spans="3:13" ht="18.75" x14ac:dyDescent="0.3">
      <c r="C89" s="27"/>
      <c r="D89" s="27"/>
      <c r="E89" s="27"/>
      <c r="F89" s="27" t="s">
        <v>439</v>
      </c>
      <c r="G89" s="27"/>
      <c r="H89" s="27"/>
      <c r="I89" s="27" t="s">
        <v>438</v>
      </c>
      <c r="J89" s="27"/>
      <c r="K89" s="27"/>
      <c r="L89" s="27"/>
      <c r="M89" s="27"/>
    </row>
    <row r="90" spans="3:13" ht="18.75" x14ac:dyDescent="0.3">
      <c r="C90" s="24" t="s">
        <v>447</v>
      </c>
      <c r="D90" s="24" t="s">
        <v>435</v>
      </c>
      <c r="E90" s="24" t="s">
        <v>2</v>
      </c>
      <c r="F90" s="24" t="s">
        <v>443</v>
      </c>
      <c r="G90" s="24" t="s">
        <v>444</v>
      </c>
      <c r="H90" s="24" t="s">
        <v>446</v>
      </c>
      <c r="I90" s="24" t="s">
        <v>443</v>
      </c>
      <c r="J90" s="24" t="s">
        <v>445</v>
      </c>
      <c r="K90" s="24" t="s">
        <v>444</v>
      </c>
      <c r="L90" s="24" t="s">
        <v>446</v>
      </c>
      <c r="M90" s="24" t="s">
        <v>446</v>
      </c>
    </row>
    <row r="91" spans="3:13" ht="18.75" x14ac:dyDescent="0.3">
      <c r="C91" s="25">
        <v>1</v>
      </c>
      <c r="D91" s="25" t="s">
        <v>661</v>
      </c>
      <c r="E91" s="25" t="s">
        <v>17</v>
      </c>
      <c r="F91" s="25">
        <v>19.2</v>
      </c>
      <c r="G91" s="25">
        <v>8.1349999999999998</v>
      </c>
      <c r="H91" s="25">
        <v>27.335000000000001</v>
      </c>
      <c r="I91" s="25">
        <v>19.2</v>
      </c>
      <c r="J91" s="25">
        <v>8</v>
      </c>
      <c r="K91" s="25">
        <v>8.6199999999999992</v>
      </c>
      <c r="L91" s="25">
        <v>35.82</v>
      </c>
      <c r="M91" s="25">
        <v>63.155000000000001</v>
      </c>
    </row>
    <row r="92" spans="3:13" ht="18.75" x14ac:dyDescent="0.3">
      <c r="C92" s="25">
        <v>2</v>
      </c>
      <c r="D92" s="25" t="s">
        <v>671</v>
      </c>
      <c r="E92" s="25" t="s">
        <v>14</v>
      </c>
      <c r="F92" s="25">
        <v>18.8</v>
      </c>
      <c r="G92" s="25">
        <v>6.9950000000000001</v>
      </c>
      <c r="H92" s="25">
        <v>25.795000000000002</v>
      </c>
      <c r="I92" s="25">
        <v>19.100000000000001</v>
      </c>
      <c r="J92" s="25">
        <v>8</v>
      </c>
      <c r="K92" s="25">
        <v>8.0399999999999991</v>
      </c>
      <c r="L92" s="25">
        <v>35.14</v>
      </c>
      <c r="M92" s="25">
        <v>60.935000000000002</v>
      </c>
    </row>
    <row r="93" spans="3:13" ht="18.75" x14ac:dyDescent="0.3">
      <c r="C93" s="25">
        <v>3</v>
      </c>
      <c r="D93" s="25" t="s">
        <v>662</v>
      </c>
      <c r="E93" s="25" t="s">
        <v>17</v>
      </c>
      <c r="F93" s="25">
        <v>18.8</v>
      </c>
      <c r="G93" s="25">
        <v>7.39</v>
      </c>
      <c r="H93" s="25">
        <v>26.19</v>
      </c>
      <c r="I93" s="25">
        <v>19.100000000000001</v>
      </c>
      <c r="J93" s="25">
        <v>8</v>
      </c>
      <c r="K93" s="25">
        <v>7.585</v>
      </c>
      <c r="L93" s="25">
        <v>34.685000000000002</v>
      </c>
      <c r="M93" s="25">
        <v>60.875</v>
      </c>
    </row>
    <row r="94" spans="3:13" ht="18.75" x14ac:dyDescent="0.3">
      <c r="C94" s="25">
        <v>4</v>
      </c>
      <c r="D94" s="25" t="s">
        <v>668</v>
      </c>
      <c r="E94" s="25" t="s">
        <v>14</v>
      </c>
      <c r="F94" s="25">
        <v>17.7</v>
      </c>
      <c r="G94" s="25">
        <v>8.1300000000000008</v>
      </c>
      <c r="H94" s="25">
        <v>25.83</v>
      </c>
      <c r="I94" s="25">
        <v>18</v>
      </c>
      <c r="J94" s="25">
        <v>8</v>
      </c>
      <c r="K94" s="25">
        <v>8.32</v>
      </c>
      <c r="L94" s="25">
        <v>34.32</v>
      </c>
      <c r="M94" s="25">
        <v>60.15</v>
      </c>
    </row>
    <row r="95" spans="3:13" ht="18.75" x14ac:dyDescent="0.3">
      <c r="C95" s="25">
        <v>5</v>
      </c>
      <c r="D95" s="25" t="s">
        <v>678</v>
      </c>
      <c r="E95" s="25" t="s">
        <v>11</v>
      </c>
      <c r="F95" s="25">
        <v>17.399999999999999</v>
      </c>
      <c r="G95" s="25">
        <v>8.0150000000000006</v>
      </c>
      <c r="H95" s="25">
        <v>25.414999999999999</v>
      </c>
      <c r="I95" s="25">
        <v>17.600000000000001</v>
      </c>
      <c r="J95" s="25">
        <v>8</v>
      </c>
      <c r="K95" s="25">
        <v>9.0050000000000008</v>
      </c>
      <c r="L95" s="25">
        <v>34.605000000000004</v>
      </c>
      <c r="M95" s="25">
        <v>60.02</v>
      </c>
    </row>
    <row r="96" spans="3:13" ht="18.75" x14ac:dyDescent="0.3">
      <c r="C96" s="25">
        <v>6</v>
      </c>
      <c r="D96" s="25" t="s">
        <v>666</v>
      </c>
      <c r="E96" s="25" t="s">
        <v>14</v>
      </c>
      <c r="F96" s="25">
        <v>18.5</v>
      </c>
      <c r="G96" s="25">
        <v>7.87</v>
      </c>
      <c r="H96" s="25">
        <v>26.37</v>
      </c>
      <c r="I96" s="25">
        <v>17.600000000000001</v>
      </c>
      <c r="J96" s="25">
        <v>8</v>
      </c>
      <c r="K96" s="25">
        <v>7.5750000000000002</v>
      </c>
      <c r="L96" s="25">
        <v>33.175000000000004</v>
      </c>
      <c r="M96" s="25">
        <v>59.545000000000002</v>
      </c>
    </row>
    <row r="97" spans="3:13" ht="18.75" x14ac:dyDescent="0.3">
      <c r="C97" s="25">
        <v>7</v>
      </c>
      <c r="D97" s="25" t="s">
        <v>682</v>
      </c>
      <c r="E97" s="25" t="s">
        <v>92</v>
      </c>
      <c r="F97" s="25">
        <v>18.8</v>
      </c>
      <c r="G97" s="25">
        <v>6.4850000000000003</v>
      </c>
      <c r="H97" s="25">
        <v>25.285</v>
      </c>
      <c r="I97" s="25">
        <v>19.2</v>
      </c>
      <c r="J97" s="25">
        <v>8</v>
      </c>
      <c r="K97" s="25">
        <v>7.0549999999999997</v>
      </c>
      <c r="L97" s="25">
        <v>34.254999999999995</v>
      </c>
      <c r="M97" s="25">
        <v>59.539999999999992</v>
      </c>
    </row>
    <row r="98" spans="3:13" ht="18.75" x14ac:dyDescent="0.3">
      <c r="C98" s="25">
        <v>8</v>
      </c>
      <c r="D98" s="25" t="s">
        <v>663</v>
      </c>
      <c r="E98" s="25" t="s">
        <v>17</v>
      </c>
      <c r="F98" s="25">
        <v>17.399999999999999</v>
      </c>
      <c r="G98" s="25">
        <v>7.915</v>
      </c>
      <c r="H98" s="25">
        <v>25.314999999999998</v>
      </c>
      <c r="I98" s="25">
        <v>18.2</v>
      </c>
      <c r="J98" s="25">
        <v>8</v>
      </c>
      <c r="K98" s="25">
        <v>8.0150000000000006</v>
      </c>
      <c r="L98" s="25">
        <v>34.215000000000003</v>
      </c>
      <c r="M98" s="25">
        <v>59.53</v>
      </c>
    </row>
    <row r="99" spans="3:13" ht="18.75" x14ac:dyDescent="0.3">
      <c r="C99" s="25">
        <v>9</v>
      </c>
      <c r="D99" s="25" t="s">
        <v>695</v>
      </c>
      <c r="E99" s="25" t="s">
        <v>20</v>
      </c>
      <c r="F99" s="25">
        <v>18.399999999999999</v>
      </c>
      <c r="G99" s="25">
        <v>6.9649999999999999</v>
      </c>
      <c r="H99" s="25">
        <v>25.364999999999998</v>
      </c>
      <c r="I99" s="25">
        <v>18.100000000000001</v>
      </c>
      <c r="J99" s="25">
        <v>8</v>
      </c>
      <c r="K99" s="25">
        <v>7.9249999999999998</v>
      </c>
      <c r="L99" s="25">
        <v>34.024999999999999</v>
      </c>
      <c r="M99" s="25">
        <v>59.39</v>
      </c>
    </row>
    <row r="100" spans="3:13" ht="18.75" x14ac:dyDescent="0.3">
      <c r="C100" s="25">
        <v>10</v>
      </c>
      <c r="D100" s="25" t="s">
        <v>672</v>
      </c>
      <c r="E100" s="25" t="s">
        <v>14</v>
      </c>
      <c r="F100" s="25">
        <v>18.399999999999999</v>
      </c>
      <c r="G100" s="25">
        <v>7.2</v>
      </c>
      <c r="H100" s="25">
        <v>25.599999999999998</v>
      </c>
      <c r="I100" s="25">
        <v>18.399999999999999</v>
      </c>
      <c r="J100" s="25">
        <v>8</v>
      </c>
      <c r="K100" s="25">
        <v>7.34</v>
      </c>
      <c r="L100" s="25">
        <v>33.739999999999995</v>
      </c>
      <c r="M100" s="25">
        <v>59.339999999999989</v>
      </c>
    </row>
    <row r="101" spans="3:13" ht="18.75" x14ac:dyDescent="0.3">
      <c r="C101" s="25">
        <v>11</v>
      </c>
      <c r="D101" s="25" t="s">
        <v>697</v>
      </c>
      <c r="E101" s="25" t="s">
        <v>20</v>
      </c>
      <c r="F101" s="25">
        <v>17.600000000000001</v>
      </c>
      <c r="G101" s="25">
        <v>8.06</v>
      </c>
      <c r="H101" s="25">
        <v>25.660000000000004</v>
      </c>
      <c r="I101" s="25">
        <v>17.100000000000001</v>
      </c>
      <c r="J101" s="25">
        <v>8</v>
      </c>
      <c r="K101" s="25">
        <v>8.5749999999999993</v>
      </c>
      <c r="L101" s="25">
        <v>33.674999999999997</v>
      </c>
      <c r="M101" s="25">
        <v>59.335000000000001</v>
      </c>
    </row>
    <row r="102" spans="3:13" ht="18.75" x14ac:dyDescent="0.3">
      <c r="C102" s="25">
        <v>12</v>
      </c>
      <c r="D102" s="25" t="s">
        <v>669</v>
      </c>
      <c r="E102" s="25" t="s">
        <v>14</v>
      </c>
      <c r="F102" s="25">
        <v>17.899999999999999</v>
      </c>
      <c r="G102" s="25">
        <v>7.2750000000000004</v>
      </c>
      <c r="H102" s="25">
        <v>25.174999999999997</v>
      </c>
      <c r="I102" s="25">
        <v>18.399999999999999</v>
      </c>
      <c r="J102" s="25">
        <v>8</v>
      </c>
      <c r="K102" s="25">
        <v>7.53</v>
      </c>
      <c r="L102" s="25">
        <v>33.93</v>
      </c>
      <c r="M102" s="25">
        <v>59.104999999999997</v>
      </c>
    </row>
    <row r="103" spans="3:13" ht="18.75" x14ac:dyDescent="0.3">
      <c r="C103" s="25">
        <v>13</v>
      </c>
      <c r="D103" s="25" t="s">
        <v>675</v>
      </c>
      <c r="E103" s="25" t="s">
        <v>14</v>
      </c>
      <c r="F103" s="25">
        <v>17.7</v>
      </c>
      <c r="G103" s="25">
        <v>6.875</v>
      </c>
      <c r="H103" s="25">
        <v>24.574999999999999</v>
      </c>
      <c r="I103" s="25">
        <v>19</v>
      </c>
      <c r="J103" s="25">
        <v>8</v>
      </c>
      <c r="K103" s="25">
        <v>7.4649999999999999</v>
      </c>
      <c r="L103" s="25">
        <v>34.465000000000003</v>
      </c>
      <c r="M103" s="25">
        <v>59.040000000000006</v>
      </c>
    </row>
    <row r="104" spans="3:13" ht="18.75" x14ac:dyDescent="0.3">
      <c r="C104" s="25">
        <v>14</v>
      </c>
      <c r="D104" s="25" t="s">
        <v>685</v>
      </c>
      <c r="E104" s="25" t="s">
        <v>92</v>
      </c>
      <c r="F104" s="25">
        <v>17.8</v>
      </c>
      <c r="G104" s="25">
        <v>7.1950000000000003</v>
      </c>
      <c r="H104" s="25">
        <v>24.995000000000001</v>
      </c>
      <c r="I104" s="25">
        <v>18.3</v>
      </c>
      <c r="J104" s="25">
        <v>8</v>
      </c>
      <c r="K104" s="25">
        <v>7.5650000000000004</v>
      </c>
      <c r="L104" s="25">
        <v>33.865000000000002</v>
      </c>
      <c r="M104" s="25">
        <v>58.86</v>
      </c>
    </row>
    <row r="105" spans="3:13" ht="18.75" x14ac:dyDescent="0.3">
      <c r="C105" s="25">
        <v>15</v>
      </c>
      <c r="D105" s="25" t="s">
        <v>705</v>
      </c>
      <c r="E105" s="25" t="s">
        <v>92</v>
      </c>
      <c r="F105" s="25">
        <v>18.2</v>
      </c>
      <c r="G105" s="25">
        <v>7.25</v>
      </c>
      <c r="H105" s="25">
        <v>25.45</v>
      </c>
      <c r="I105" s="25">
        <v>17.899999999999999</v>
      </c>
      <c r="J105" s="25">
        <v>8</v>
      </c>
      <c r="K105" s="25">
        <v>7.3</v>
      </c>
      <c r="L105" s="25">
        <v>33.199999999999996</v>
      </c>
      <c r="M105" s="25">
        <v>58.649999999999991</v>
      </c>
    </row>
    <row r="106" spans="3:13" ht="18.75" x14ac:dyDescent="0.3">
      <c r="C106" s="25">
        <v>16</v>
      </c>
      <c r="D106" s="25" t="s">
        <v>673</v>
      </c>
      <c r="E106" s="25" t="s">
        <v>14</v>
      </c>
      <c r="F106" s="25">
        <v>18.399999999999999</v>
      </c>
      <c r="G106" s="25">
        <v>6.71</v>
      </c>
      <c r="H106" s="25">
        <v>25.11</v>
      </c>
      <c r="I106" s="25">
        <v>18.7</v>
      </c>
      <c r="J106" s="25">
        <v>8</v>
      </c>
      <c r="K106" s="25">
        <v>6.83</v>
      </c>
      <c r="L106" s="25">
        <v>33.53</v>
      </c>
      <c r="M106" s="25">
        <v>58.64</v>
      </c>
    </row>
    <row r="107" spans="3:13" ht="18.75" x14ac:dyDescent="0.3">
      <c r="C107" s="25">
        <v>17</v>
      </c>
      <c r="D107" s="25" t="s">
        <v>667</v>
      </c>
      <c r="E107" s="25" t="s">
        <v>14</v>
      </c>
      <c r="F107" s="25">
        <v>17.5</v>
      </c>
      <c r="G107" s="25">
        <v>7.26</v>
      </c>
      <c r="H107" s="25">
        <v>24.759999999999998</v>
      </c>
      <c r="I107" s="25">
        <v>18.399999999999999</v>
      </c>
      <c r="J107" s="25">
        <v>8</v>
      </c>
      <c r="K107" s="25">
        <v>7.36</v>
      </c>
      <c r="L107" s="25">
        <v>33.76</v>
      </c>
      <c r="M107" s="25">
        <v>58.519999999999996</v>
      </c>
    </row>
    <row r="108" spans="3:13" ht="18.75" x14ac:dyDescent="0.3">
      <c r="C108" s="25">
        <v>18</v>
      </c>
      <c r="D108" s="25" t="s">
        <v>684</v>
      </c>
      <c r="E108" s="25" t="s">
        <v>92</v>
      </c>
      <c r="F108" s="25">
        <v>17.8</v>
      </c>
      <c r="G108" s="25">
        <v>6.78</v>
      </c>
      <c r="H108" s="25">
        <v>24.580000000000002</v>
      </c>
      <c r="I108" s="25">
        <v>18</v>
      </c>
      <c r="J108" s="25">
        <v>8</v>
      </c>
      <c r="K108" s="25">
        <v>7.1449999999999996</v>
      </c>
      <c r="L108" s="25">
        <v>33.144999999999996</v>
      </c>
      <c r="M108" s="25">
        <v>57.724999999999994</v>
      </c>
    </row>
    <row r="109" spans="3:13" ht="18.75" x14ac:dyDescent="0.3">
      <c r="C109" s="25">
        <v>19</v>
      </c>
      <c r="D109" s="25" t="s">
        <v>674</v>
      </c>
      <c r="E109" s="25" t="s">
        <v>14</v>
      </c>
      <c r="F109" s="25">
        <v>18.2</v>
      </c>
      <c r="G109" s="25">
        <v>6.56</v>
      </c>
      <c r="H109" s="25">
        <v>24.759999999999998</v>
      </c>
      <c r="I109" s="25">
        <v>18.5</v>
      </c>
      <c r="J109" s="25">
        <v>8</v>
      </c>
      <c r="K109" s="25">
        <v>6.36</v>
      </c>
      <c r="L109" s="25">
        <v>32.86</v>
      </c>
      <c r="M109" s="25">
        <v>57.62</v>
      </c>
    </row>
    <row r="110" spans="3:13" ht="18.75" x14ac:dyDescent="0.3">
      <c r="C110" s="25">
        <v>20</v>
      </c>
      <c r="D110" s="25" t="s">
        <v>693</v>
      </c>
      <c r="E110" s="25" t="s">
        <v>7</v>
      </c>
      <c r="F110" s="25">
        <v>17.8</v>
      </c>
      <c r="G110" s="25">
        <v>6.31</v>
      </c>
      <c r="H110" s="25">
        <v>24.11</v>
      </c>
      <c r="I110" s="25">
        <v>18.600000000000001</v>
      </c>
      <c r="J110" s="25">
        <v>8</v>
      </c>
      <c r="K110" s="25">
        <v>6.835</v>
      </c>
      <c r="L110" s="25">
        <v>33.435000000000002</v>
      </c>
      <c r="M110" s="25">
        <v>57.545000000000002</v>
      </c>
    </row>
    <row r="111" spans="3:13" ht="18.75" x14ac:dyDescent="0.3">
      <c r="C111" s="25">
        <v>21</v>
      </c>
      <c r="D111" s="25" t="s">
        <v>670</v>
      </c>
      <c r="E111" s="25" t="s">
        <v>14</v>
      </c>
      <c r="F111" s="25">
        <v>17.8</v>
      </c>
      <c r="G111" s="25">
        <v>7.1950000000000003</v>
      </c>
      <c r="H111" s="25">
        <v>24.995000000000001</v>
      </c>
      <c r="I111" s="25">
        <v>17.399999999999999</v>
      </c>
      <c r="J111" s="25">
        <v>8</v>
      </c>
      <c r="K111" s="25">
        <v>7.0549999999999997</v>
      </c>
      <c r="L111" s="25">
        <v>32.454999999999998</v>
      </c>
      <c r="M111" s="25">
        <v>57.45</v>
      </c>
    </row>
    <row r="112" spans="3:13" ht="18.75" x14ac:dyDescent="0.3">
      <c r="C112" s="25">
        <v>22</v>
      </c>
      <c r="D112" s="25" t="s">
        <v>664</v>
      </c>
      <c r="E112" s="25" t="s">
        <v>17</v>
      </c>
      <c r="F112" s="25">
        <v>16.899999999999999</v>
      </c>
      <c r="G112" s="25">
        <v>7.08</v>
      </c>
      <c r="H112" s="25">
        <v>23.979999999999997</v>
      </c>
      <c r="I112" s="25">
        <v>17.899999999999999</v>
      </c>
      <c r="J112" s="25">
        <v>8</v>
      </c>
      <c r="K112" s="25">
        <v>7.1849999999999996</v>
      </c>
      <c r="L112" s="25">
        <v>33.085000000000001</v>
      </c>
      <c r="M112" s="25">
        <v>57.064999999999998</v>
      </c>
    </row>
    <row r="113" spans="3:13" ht="18.75" x14ac:dyDescent="0.3">
      <c r="C113" s="25">
        <v>23</v>
      </c>
      <c r="D113" s="25" t="s">
        <v>683</v>
      </c>
      <c r="E113" s="25" t="s">
        <v>92</v>
      </c>
      <c r="F113" s="25">
        <v>17.8</v>
      </c>
      <c r="G113" s="25">
        <v>6.7549999999999999</v>
      </c>
      <c r="H113" s="25">
        <v>24.555</v>
      </c>
      <c r="I113" s="25">
        <v>17.600000000000001</v>
      </c>
      <c r="J113" s="25">
        <v>8</v>
      </c>
      <c r="K113" s="25">
        <v>6.875</v>
      </c>
      <c r="L113" s="25">
        <v>32.475000000000001</v>
      </c>
      <c r="M113" s="25">
        <v>57.03</v>
      </c>
    </row>
    <row r="114" spans="3:13" ht="18.75" x14ac:dyDescent="0.3">
      <c r="C114" s="25">
        <v>24</v>
      </c>
      <c r="D114" s="25" t="s">
        <v>680</v>
      </c>
      <c r="E114" s="25" t="s">
        <v>11</v>
      </c>
      <c r="F114" s="25">
        <v>16.7</v>
      </c>
      <c r="G114" s="25">
        <v>6.72</v>
      </c>
      <c r="H114" s="25">
        <v>23.419999999999998</v>
      </c>
      <c r="I114" s="25">
        <v>17.899999999999999</v>
      </c>
      <c r="J114" s="25">
        <v>8</v>
      </c>
      <c r="K114" s="25">
        <v>6.9249999999999998</v>
      </c>
      <c r="L114" s="25">
        <v>32.824999999999996</v>
      </c>
      <c r="M114" s="25">
        <v>56.24499999999999</v>
      </c>
    </row>
    <row r="115" spans="3:13" ht="18.75" x14ac:dyDescent="0.3">
      <c r="C115" s="25">
        <v>25</v>
      </c>
      <c r="D115" s="25" t="s">
        <v>704</v>
      </c>
      <c r="E115" s="25" t="s">
        <v>92</v>
      </c>
      <c r="F115" s="25">
        <v>17</v>
      </c>
      <c r="G115" s="25">
        <v>6.1950000000000003</v>
      </c>
      <c r="H115" s="25">
        <v>23.195</v>
      </c>
      <c r="I115" s="25">
        <v>17.100000000000001</v>
      </c>
      <c r="J115" s="25">
        <v>8</v>
      </c>
      <c r="K115" s="25">
        <v>6.8849999999999998</v>
      </c>
      <c r="L115" s="25">
        <v>31.984999999999999</v>
      </c>
      <c r="M115" s="25">
        <v>55.18</v>
      </c>
    </row>
    <row r="116" spans="3:13" ht="18.75" x14ac:dyDescent="0.3">
      <c r="C116" s="25">
        <v>26</v>
      </c>
      <c r="D116" s="25" t="s">
        <v>692</v>
      </c>
      <c r="E116" s="25" t="s">
        <v>7</v>
      </c>
      <c r="F116" s="25">
        <v>17</v>
      </c>
      <c r="G116" s="25">
        <v>5.915</v>
      </c>
      <c r="H116" s="25">
        <v>22.914999999999999</v>
      </c>
      <c r="I116" s="25">
        <v>17.5</v>
      </c>
      <c r="J116" s="25">
        <v>8</v>
      </c>
      <c r="K116" s="25">
        <v>6.2549999999999999</v>
      </c>
      <c r="L116" s="25">
        <v>31.754999999999999</v>
      </c>
      <c r="M116" s="25">
        <v>54.67</v>
      </c>
    </row>
    <row r="117" spans="3:13" ht="18.75" x14ac:dyDescent="0.3">
      <c r="C117" s="25">
        <v>27</v>
      </c>
      <c r="D117" s="25" t="s">
        <v>690</v>
      </c>
      <c r="E117" s="25" t="s">
        <v>7</v>
      </c>
      <c r="F117" s="25">
        <v>15.8</v>
      </c>
      <c r="G117" s="25">
        <v>6.8</v>
      </c>
      <c r="H117" s="25">
        <v>22.6</v>
      </c>
      <c r="I117" s="25">
        <v>16.7</v>
      </c>
      <c r="J117" s="25">
        <v>8</v>
      </c>
      <c r="K117" s="25">
        <v>7.13</v>
      </c>
      <c r="L117" s="25">
        <v>31.83</v>
      </c>
      <c r="M117" s="25">
        <v>54.43</v>
      </c>
    </row>
    <row r="118" spans="3:13" ht="18.75" x14ac:dyDescent="0.3">
      <c r="C118" s="25">
        <v>28</v>
      </c>
      <c r="D118" s="25" t="s">
        <v>659</v>
      </c>
      <c r="E118" s="25" t="s">
        <v>7</v>
      </c>
      <c r="F118" s="25">
        <v>15.7</v>
      </c>
      <c r="G118" s="25">
        <v>5.5</v>
      </c>
      <c r="H118" s="25">
        <v>21.2</v>
      </c>
      <c r="I118" s="25">
        <v>17.600000000000001</v>
      </c>
      <c r="J118" s="25">
        <v>8</v>
      </c>
      <c r="K118" s="25">
        <v>6.92</v>
      </c>
      <c r="L118" s="25">
        <v>32.520000000000003</v>
      </c>
      <c r="M118" s="25">
        <v>53.72</v>
      </c>
    </row>
    <row r="119" spans="3:13" ht="18.75" x14ac:dyDescent="0.3">
      <c r="C119" s="25">
        <v>29</v>
      </c>
      <c r="D119" s="25" t="s">
        <v>696</v>
      </c>
      <c r="E119" s="25" t="s">
        <v>20</v>
      </c>
      <c r="F119" s="25">
        <v>12.6</v>
      </c>
      <c r="G119" s="25">
        <v>3.9249999999999998</v>
      </c>
      <c r="H119" s="25">
        <v>16.524999999999999</v>
      </c>
      <c r="I119" s="25">
        <v>18.3</v>
      </c>
      <c r="J119" s="25">
        <v>8</v>
      </c>
      <c r="K119" s="25">
        <v>7.5</v>
      </c>
      <c r="L119" s="25">
        <v>33.799999999999997</v>
      </c>
      <c r="M119" s="25">
        <v>50.324999999999996</v>
      </c>
    </row>
    <row r="120" spans="3:13" ht="18.75" x14ac:dyDescent="0.3">
      <c r="C120" s="25">
        <v>30</v>
      </c>
      <c r="D120" s="25" t="s">
        <v>679</v>
      </c>
      <c r="E120" s="25" t="s">
        <v>11</v>
      </c>
      <c r="F120" s="25">
        <v>12.7</v>
      </c>
      <c r="G120" s="25">
        <v>4.7549999999999999</v>
      </c>
      <c r="H120" s="25">
        <v>17.454999999999998</v>
      </c>
      <c r="I120" s="25">
        <v>16.7</v>
      </c>
      <c r="J120" s="25">
        <v>8</v>
      </c>
      <c r="K120" s="25">
        <v>7.8</v>
      </c>
      <c r="L120" s="25">
        <v>32.5</v>
      </c>
      <c r="M120" s="25">
        <v>49.954999999999998</v>
      </c>
    </row>
    <row r="121" spans="3:13" ht="18.75" x14ac:dyDescent="0.3">
      <c r="C121" s="25">
        <v>31</v>
      </c>
      <c r="D121" s="25" t="s">
        <v>665</v>
      </c>
      <c r="E121" s="25" t="s">
        <v>17</v>
      </c>
      <c r="F121" s="25">
        <v>12.2</v>
      </c>
      <c r="G121" s="25">
        <v>3.92</v>
      </c>
      <c r="H121" s="25">
        <v>16.119999999999997</v>
      </c>
      <c r="I121" s="25">
        <v>18</v>
      </c>
      <c r="J121" s="25">
        <v>8</v>
      </c>
      <c r="K121" s="25">
        <v>6.95</v>
      </c>
      <c r="L121" s="25">
        <v>32.950000000000003</v>
      </c>
      <c r="M121" s="25">
        <v>49.07</v>
      </c>
    </row>
    <row r="122" spans="3:13" ht="18.75" x14ac:dyDescent="0.3">
      <c r="C122" s="25">
        <v>32</v>
      </c>
      <c r="D122" s="25" t="s">
        <v>686</v>
      </c>
      <c r="E122" s="25" t="s">
        <v>92</v>
      </c>
      <c r="F122" s="25">
        <v>12.7</v>
      </c>
      <c r="G122" s="25">
        <v>3.82</v>
      </c>
      <c r="H122" s="25">
        <v>16.52</v>
      </c>
      <c r="I122" s="25">
        <v>18.100000000000001</v>
      </c>
      <c r="J122" s="25">
        <v>8</v>
      </c>
      <c r="K122" s="25">
        <v>6.3650000000000002</v>
      </c>
      <c r="L122" s="25">
        <v>32.465000000000003</v>
      </c>
      <c r="M122" s="25">
        <v>48.984999999999999</v>
      </c>
    </row>
    <row r="123" spans="3:13" ht="18.75" x14ac:dyDescent="0.3">
      <c r="C123" s="25">
        <v>33</v>
      </c>
      <c r="D123" s="25" t="s">
        <v>689</v>
      </c>
      <c r="E123" s="25" t="s">
        <v>7</v>
      </c>
      <c r="F123" s="25">
        <v>11.7</v>
      </c>
      <c r="G123" s="25">
        <v>3.7850000000000001</v>
      </c>
      <c r="H123" s="25">
        <v>15.484999999999999</v>
      </c>
      <c r="I123" s="25">
        <v>17.399999999999999</v>
      </c>
      <c r="J123" s="25">
        <v>8</v>
      </c>
      <c r="K123" s="25">
        <v>6.7450000000000001</v>
      </c>
      <c r="L123" s="25">
        <v>32.144999999999996</v>
      </c>
      <c r="M123" s="25">
        <v>47.629999999999995</v>
      </c>
    </row>
    <row r="124" spans="3:13" ht="18.75" x14ac:dyDescent="0.3">
      <c r="C124" s="25">
        <v>34</v>
      </c>
      <c r="D124" s="25" t="s">
        <v>691</v>
      </c>
      <c r="E124" s="25" t="s">
        <v>7</v>
      </c>
      <c r="F124" s="25">
        <v>14.7</v>
      </c>
      <c r="G124" s="25">
        <v>4.29</v>
      </c>
      <c r="H124" s="25">
        <v>18.989999999999998</v>
      </c>
      <c r="I124" s="25">
        <v>16.7</v>
      </c>
      <c r="J124" s="25">
        <v>6</v>
      </c>
      <c r="K124" s="25">
        <v>5.415</v>
      </c>
      <c r="L124" s="25">
        <v>28.114999999999998</v>
      </c>
      <c r="M124" s="25">
        <v>47.104999999999997</v>
      </c>
    </row>
    <row r="125" spans="3:13" ht="18.75" x14ac:dyDescent="0.3">
      <c r="C125" s="25">
        <v>35</v>
      </c>
      <c r="D125" s="25" t="s">
        <v>698</v>
      </c>
      <c r="E125" s="25" t="s">
        <v>560</v>
      </c>
      <c r="F125" s="25">
        <v>10.8</v>
      </c>
      <c r="G125" s="25">
        <v>3.0750000000000002</v>
      </c>
      <c r="H125" s="25">
        <v>13.875</v>
      </c>
      <c r="I125" s="25">
        <v>17.3</v>
      </c>
      <c r="J125" s="25">
        <v>8</v>
      </c>
      <c r="K125" s="25">
        <v>6.9850000000000003</v>
      </c>
      <c r="L125" s="25">
        <v>32.285000000000004</v>
      </c>
      <c r="M125" s="25">
        <v>46.160000000000004</v>
      </c>
    </row>
    <row r="126" spans="3:13" ht="18.75" x14ac:dyDescent="0.3">
      <c r="C126" s="25">
        <v>36</v>
      </c>
      <c r="D126" s="25" t="s">
        <v>658</v>
      </c>
      <c r="E126" s="25" t="s">
        <v>7</v>
      </c>
      <c r="F126" s="25">
        <v>12.1</v>
      </c>
      <c r="G126" s="25">
        <v>3.71</v>
      </c>
      <c r="H126" s="25">
        <v>15.809999999999999</v>
      </c>
      <c r="I126" s="25">
        <v>16.3</v>
      </c>
      <c r="J126" s="25">
        <v>8</v>
      </c>
      <c r="K126" s="25">
        <v>6.04</v>
      </c>
      <c r="L126" s="25">
        <v>30.34</v>
      </c>
      <c r="M126" s="25">
        <v>46.15</v>
      </c>
    </row>
    <row r="127" spans="3:13" ht="18.75" x14ac:dyDescent="0.3">
      <c r="C127" s="25">
        <v>37</v>
      </c>
      <c r="D127" s="25" t="s">
        <v>660</v>
      </c>
      <c r="E127" s="25" t="s">
        <v>17</v>
      </c>
      <c r="F127" s="25">
        <v>10.9</v>
      </c>
      <c r="G127" s="25">
        <v>2.7949999999999999</v>
      </c>
      <c r="H127" s="25">
        <v>13.695</v>
      </c>
      <c r="I127" s="25">
        <v>17.8</v>
      </c>
      <c r="J127" s="25">
        <v>8</v>
      </c>
      <c r="K127" s="25">
        <v>6.39</v>
      </c>
      <c r="L127" s="25">
        <v>32.19</v>
      </c>
      <c r="M127" s="25">
        <v>45.884999999999998</v>
      </c>
    </row>
    <row r="128" spans="3:13" ht="18.75" x14ac:dyDescent="0.3">
      <c r="C128" s="25">
        <v>38</v>
      </c>
      <c r="D128" s="25" t="s">
        <v>702</v>
      </c>
      <c r="E128" s="25" t="s">
        <v>32</v>
      </c>
      <c r="F128" s="25">
        <v>10.5</v>
      </c>
      <c r="G128" s="25">
        <v>2.57</v>
      </c>
      <c r="H128" s="25">
        <v>13.07</v>
      </c>
      <c r="I128" s="25">
        <v>16.2</v>
      </c>
      <c r="J128" s="25">
        <v>8</v>
      </c>
      <c r="K128" s="25">
        <v>5.5549999999999997</v>
      </c>
      <c r="L128" s="25">
        <v>29.754999999999999</v>
      </c>
      <c r="M128" s="25">
        <v>42.825000000000003</v>
      </c>
    </row>
    <row r="129" spans="3:13" ht="18.75" x14ac:dyDescent="0.3">
      <c r="C129" s="25">
        <v>39</v>
      </c>
      <c r="D129" s="25" t="s">
        <v>699</v>
      </c>
      <c r="E129" s="25" t="s">
        <v>32</v>
      </c>
      <c r="F129" s="25">
        <v>10.1</v>
      </c>
      <c r="G129" s="25">
        <v>2.5649999999999999</v>
      </c>
      <c r="H129" s="25">
        <v>12.664999999999999</v>
      </c>
      <c r="I129" s="25">
        <v>15.9</v>
      </c>
      <c r="J129" s="25">
        <v>8</v>
      </c>
      <c r="K129" s="25">
        <v>6.1349999999999998</v>
      </c>
      <c r="L129" s="25">
        <v>30.034999999999997</v>
      </c>
      <c r="M129" s="25">
        <v>42.699999999999996</v>
      </c>
    </row>
    <row r="130" spans="3:13" ht="18.75" x14ac:dyDescent="0.3">
      <c r="C130" s="25">
        <v>40</v>
      </c>
      <c r="D130" s="25" t="s">
        <v>688</v>
      </c>
      <c r="E130" s="25" t="s">
        <v>7</v>
      </c>
      <c r="F130" s="25">
        <v>16.7</v>
      </c>
      <c r="G130" s="25">
        <v>6.06</v>
      </c>
      <c r="H130" s="25">
        <v>22.759999999999998</v>
      </c>
      <c r="I130" s="25">
        <v>12</v>
      </c>
      <c r="J130" s="25">
        <v>4</v>
      </c>
      <c r="K130" s="25">
        <v>3.57</v>
      </c>
      <c r="L130" s="25">
        <v>19.57</v>
      </c>
      <c r="M130" s="25">
        <v>42.33</v>
      </c>
    </row>
    <row r="131" spans="3:13" ht="18.75" x14ac:dyDescent="0.3">
      <c r="C131" s="25">
        <v>41</v>
      </c>
      <c r="D131" s="25" t="s">
        <v>701</v>
      </c>
      <c r="E131" s="25" t="s">
        <v>32</v>
      </c>
      <c r="F131" s="25">
        <v>9.8000000000000007</v>
      </c>
      <c r="G131" s="25">
        <v>2.37</v>
      </c>
      <c r="H131" s="25">
        <v>12.170000000000002</v>
      </c>
      <c r="I131" s="25">
        <v>15.3</v>
      </c>
      <c r="J131" s="25">
        <v>8</v>
      </c>
      <c r="K131" s="25">
        <v>5.1150000000000002</v>
      </c>
      <c r="L131" s="25">
        <v>28.414999999999999</v>
      </c>
      <c r="M131" s="25">
        <v>40.585000000000001</v>
      </c>
    </row>
    <row r="132" spans="3:13" ht="18.75" x14ac:dyDescent="0.3">
      <c r="C132" s="25">
        <v>42</v>
      </c>
      <c r="D132" s="25" t="s">
        <v>657</v>
      </c>
      <c r="E132" s="25" t="s">
        <v>32</v>
      </c>
      <c r="F132" s="25">
        <v>9.8000000000000007</v>
      </c>
      <c r="G132" s="25">
        <v>2.08</v>
      </c>
      <c r="H132" s="25">
        <v>11.88</v>
      </c>
      <c r="I132" s="25">
        <v>14.8</v>
      </c>
      <c r="J132" s="25">
        <v>8</v>
      </c>
      <c r="K132" s="25">
        <v>4.585</v>
      </c>
      <c r="L132" s="25">
        <v>27.385000000000002</v>
      </c>
      <c r="M132" s="25">
        <v>39.265000000000001</v>
      </c>
    </row>
    <row r="133" spans="3:13" ht="18.75" x14ac:dyDescent="0.3">
      <c r="C133" s="25">
        <v>43</v>
      </c>
      <c r="D133" s="25" t="s">
        <v>703</v>
      </c>
      <c r="E133" s="25" t="s">
        <v>32</v>
      </c>
      <c r="F133" s="25">
        <v>11.5</v>
      </c>
      <c r="G133" s="25">
        <v>3.2650000000000001</v>
      </c>
      <c r="H133" s="25">
        <v>14.765000000000001</v>
      </c>
      <c r="I133" s="25">
        <v>10.5</v>
      </c>
      <c r="J133" s="25">
        <v>3</v>
      </c>
      <c r="K133" s="25">
        <v>2.4950000000000001</v>
      </c>
      <c r="L133" s="25">
        <v>15.995000000000001</v>
      </c>
      <c r="M133" s="25">
        <v>30.76</v>
      </c>
    </row>
    <row r="134" spans="3:13" ht="18.75" x14ac:dyDescent="0.3">
      <c r="C134" s="25">
        <v>44</v>
      </c>
      <c r="D134" s="25" t="s">
        <v>700</v>
      </c>
      <c r="E134" s="25" t="s">
        <v>32</v>
      </c>
      <c r="F134" s="25">
        <v>10.9</v>
      </c>
      <c r="G134" s="25">
        <v>2.74</v>
      </c>
      <c r="H134" s="25">
        <v>13.64</v>
      </c>
      <c r="I134" s="25">
        <v>10.6</v>
      </c>
      <c r="J134" s="25">
        <v>3</v>
      </c>
      <c r="K134" s="25">
        <v>2.835</v>
      </c>
      <c r="L134" s="25">
        <v>16.434999999999999</v>
      </c>
      <c r="M134" s="25">
        <v>30.074999999999999</v>
      </c>
    </row>
    <row r="135" spans="3:13" ht="18.75" x14ac:dyDescent="0.3">
      <c r="C135" s="25">
        <v>45</v>
      </c>
      <c r="D135" s="25" t="s">
        <v>655</v>
      </c>
      <c r="E135" s="25" t="s">
        <v>32</v>
      </c>
      <c r="F135" s="25">
        <v>10.4</v>
      </c>
      <c r="G135" s="25">
        <v>2.66</v>
      </c>
      <c r="H135" s="25">
        <v>13.06</v>
      </c>
      <c r="I135" s="25">
        <v>10.5</v>
      </c>
      <c r="J135" s="25">
        <v>3</v>
      </c>
      <c r="K135" s="25">
        <v>2.5449999999999999</v>
      </c>
      <c r="L135" s="25">
        <v>16.045000000000002</v>
      </c>
      <c r="M135" s="25">
        <v>29.105000000000004</v>
      </c>
    </row>
    <row r="136" spans="3:13" ht="18.75" x14ac:dyDescent="0.3">
      <c r="C136" s="25">
        <v>46</v>
      </c>
      <c r="D136" s="25" t="s">
        <v>676</v>
      </c>
      <c r="E136" s="25" t="s">
        <v>11</v>
      </c>
      <c r="F136" s="25">
        <v>17.7</v>
      </c>
      <c r="G136" s="25">
        <v>7.64</v>
      </c>
      <c r="H136" s="25">
        <v>25.34</v>
      </c>
      <c r="I136" s="25">
        <v>0</v>
      </c>
      <c r="J136" s="25">
        <v>0</v>
      </c>
      <c r="K136" s="25">
        <v>0</v>
      </c>
      <c r="L136" s="25">
        <v>0</v>
      </c>
      <c r="M136" s="25">
        <v>25.34</v>
      </c>
    </row>
    <row r="137" spans="3:13" ht="18.75" x14ac:dyDescent="0.3">
      <c r="C137" s="25">
        <v>47</v>
      </c>
      <c r="D137" s="25" t="s">
        <v>656</v>
      </c>
      <c r="E137" s="25" t="s">
        <v>17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</row>
    <row r="138" spans="3:13" ht="18.75" x14ac:dyDescent="0.3">
      <c r="C138" s="25">
        <v>48</v>
      </c>
      <c r="D138" s="25" t="s">
        <v>677</v>
      </c>
      <c r="E138" s="25" t="s">
        <v>11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</row>
    <row r="139" spans="3:13" ht="18.75" x14ac:dyDescent="0.3">
      <c r="C139" s="25">
        <v>49</v>
      </c>
      <c r="D139" s="25" t="s">
        <v>681</v>
      </c>
      <c r="E139" s="25" t="s">
        <v>11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</row>
    <row r="140" spans="3:13" ht="18.75" x14ac:dyDescent="0.3">
      <c r="C140" s="25">
        <v>50</v>
      </c>
      <c r="D140" s="25" t="s">
        <v>687</v>
      </c>
      <c r="E140" s="25" t="s">
        <v>92</v>
      </c>
      <c r="F140" s="25"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</row>
    <row r="141" spans="3:13" ht="18.75" x14ac:dyDescent="0.3">
      <c r="C141" s="25">
        <v>51</v>
      </c>
      <c r="D141" s="25" t="s">
        <v>694</v>
      </c>
      <c r="E141" s="25" t="s">
        <v>20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</row>
  </sheetData>
  <sortState ref="C37:M81">
    <sortCondition descending="1" ref="M37:M81"/>
  </sortState>
  <pageMargins left="0.7" right="0.7" top="0.75" bottom="0.75" header="0.3" footer="0.3"/>
  <pageSetup paperSize="9" scale="28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96B97-F88E-4C0D-B235-C2AC8A3A5FA0}">
  <sheetPr>
    <pageSetUpPr fitToPage="1"/>
  </sheetPr>
  <dimension ref="C1:M117"/>
  <sheetViews>
    <sheetView topLeftCell="A43" workbookViewId="0">
      <selection activeCell="A90" sqref="A90:XFD90"/>
    </sheetView>
  </sheetViews>
  <sheetFormatPr defaultRowHeight="15" x14ac:dyDescent="0.25"/>
  <cols>
    <col min="3" max="3" width="4.7109375" customWidth="1"/>
    <col min="4" max="4" width="25.85546875" bestFit="1" customWidth="1"/>
    <col min="5" max="5" width="28.5703125" bestFit="1" customWidth="1"/>
    <col min="6" max="6" width="22.85546875" bestFit="1" customWidth="1"/>
    <col min="7" max="7" width="10.28515625" bestFit="1" customWidth="1"/>
    <col min="9" max="9" width="8" customWidth="1"/>
    <col min="10" max="10" width="11.5703125" bestFit="1" customWidth="1"/>
    <col min="11" max="11" width="9.28515625" bestFit="1" customWidth="1"/>
    <col min="12" max="13" width="9.140625" bestFit="1" customWidth="1"/>
  </cols>
  <sheetData>
    <row r="1" spans="3:7" ht="18.75" x14ac:dyDescent="0.3">
      <c r="C1" s="26" t="s">
        <v>561</v>
      </c>
    </row>
    <row r="2" spans="3:7" ht="18.75" x14ac:dyDescent="0.3">
      <c r="C2" s="26" t="s">
        <v>601</v>
      </c>
    </row>
    <row r="5" spans="3:7" ht="18.75" x14ac:dyDescent="0.3">
      <c r="C5" s="27" t="s">
        <v>455</v>
      </c>
      <c r="D5" s="26"/>
      <c r="E5" s="26"/>
      <c r="F5" s="26"/>
      <c r="G5" s="26"/>
    </row>
    <row r="6" spans="3:7" ht="18.75" x14ac:dyDescent="0.3">
      <c r="C6" s="26"/>
      <c r="D6" s="26"/>
      <c r="E6" s="26"/>
      <c r="F6" s="26"/>
      <c r="G6" s="26"/>
    </row>
    <row r="7" spans="3:7" ht="18.75" x14ac:dyDescent="0.3">
      <c r="C7" s="26"/>
      <c r="D7" s="26"/>
      <c r="E7" s="26"/>
      <c r="F7" s="26"/>
      <c r="G7" s="26"/>
    </row>
    <row r="8" spans="3:7" ht="18.75" x14ac:dyDescent="0.3">
      <c r="C8" s="24" t="s">
        <v>447</v>
      </c>
      <c r="D8" s="24" t="s">
        <v>2</v>
      </c>
      <c r="E8" s="24" t="s">
        <v>439</v>
      </c>
      <c r="F8" s="24" t="s">
        <v>438</v>
      </c>
      <c r="G8" s="24" t="s">
        <v>446</v>
      </c>
    </row>
    <row r="9" spans="3:7" ht="18.75" x14ac:dyDescent="0.3">
      <c r="C9" s="25" t="s">
        <v>440</v>
      </c>
      <c r="D9" s="25" t="s">
        <v>20</v>
      </c>
      <c r="E9" s="25">
        <v>104.295</v>
      </c>
      <c r="F9" s="25">
        <v>153.6</v>
      </c>
      <c r="G9" s="25">
        <v>257.89499999999998</v>
      </c>
    </row>
    <row r="10" spans="3:7" ht="18.75" x14ac:dyDescent="0.3">
      <c r="C10" s="25" t="s">
        <v>441</v>
      </c>
      <c r="D10" s="25" t="s">
        <v>92</v>
      </c>
      <c r="E10" s="25">
        <v>101.63</v>
      </c>
      <c r="F10" s="25">
        <v>153.37</v>
      </c>
      <c r="G10" s="25">
        <v>255</v>
      </c>
    </row>
    <row r="11" spans="3:7" ht="18.75" x14ac:dyDescent="0.3">
      <c r="C11" s="25" t="s">
        <v>442</v>
      </c>
      <c r="D11" s="25" t="s">
        <v>126</v>
      </c>
      <c r="E11" s="25">
        <v>80.249999999999986</v>
      </c>
      <c r="F11" s="25">
        <v>140.46</v>
      </c>
      <c r="G11" s="25">
        <v>220.70999999999998</v>
      </c>
    </row>
    <row r="12" spans="3:7" ht="18.75" x14ac:dyDescent="0.3">
      <c r="C12" s="25" t="s">
        <v>477</v>
      </c>
      <c r="D12" s="25" t="s">
        <v>11</v>
      </c>
      <c r="E12" s="25">
        <v>81.325000000000003</v>
      </c>
      <c r="F12" s="25">
        <v>135.94499999999999</v>
      </c>
      <c r="G12" s="25">
        <v>217.26999999999998</v>
      </c>
    </row>
    <row r="13" spans="3:7" ht="18.75" x14ac:dyDescent="0.3">
      <c r="C13" s="33"/>
      <c r="D13" s="33"/>
      <c r="E13" s="33"/>
      <c r="F13" s="33"/>
      <c r="G13" s="33"/>
    </row>
    <row r="14" spans="3:7" ht="18.75" x14ac:dyDescent="0.3">
      <c r="C14" s="33"/>
      <c r="D14" s="33"/>
      <c r="E14" s="33"/>
      <c r="F14" s="33"/>
      <c r="G14" s="33"/>
    </row>
    <row r="15" spans="3:7" ht="18.75" x14ac:dyDescent="0.3">
      <c r="C15" s="34" t="s">
        <v>457</v>
      </c>
      <c r="D15" s="33"/>
      <c r="E15" s="33"/>
      <c r="F15" s="33"/>
      <c r="G15" s="33"/>
    </row>
    <row r="16" spans="3:7" ht="18.75" x14ac:dyDescent="0.3">
      <c r="C16" s="33"/>
      <c r="D16" s="33"/>
      <c r="E16" s="33"/>
      <c r="F16" s="33"/>
      <c r="G16" s="33"/>
    </row>
    <row r="17" spans="3:13" ht="18.75" x14ac:dyDescent="0.3">
      <c r="C17" s="33"/>
      <c r="D17" s="33"/>
      <c r="E17" s="33"/>
      <c r="F17" s="33"/>
      <c r="G17" s="33"/>
    </row>
    <row r="18" spans="3:13" ht="18.75" x14ac:dyDescent="0.3">
      <c r="C18" s="24" t="s">
        <v>447</v>
      </c>
      <c r="D18" s="24" t="s">
        <v>2</v>
      </c>
      <c r="E18" s="24" t="s">
        <v>439</v>
      </c>
      <c r="F18" s="24" t="s">
        <v>438</v>
      </c>
      <c r="G18" s="24" t="s">
        <v>446</v>
      </c>
    </row>
    <row r="19" spans="3:13" ht="18.75" x14ac:dyDescent="0.3">
      <c r="C19" s="25" t="s">
        <v>440</v>
      </c>
      <c r="D19" s="25" t="s">
        <v>92</v>
      </c>
      <c r="E19" s="25">
        <v>110.148</v>
      </c>
      <c r="F19" s="25">
        <v>155.77000000000001</v>
      </c>
      <c r="G19" s="25">
        <v>265.91800000000001</v>
      </c>
    </row>
    <row r="20" spans="3:13" ht="18.75" x14ac:dyDescent="0.3">
      <c r="C20" s="25" t="s">
        <v>441</v>
      </c>
      <c r="D20" s="25" t="s">
        <v>17</v>
      </c>
      <c r="E20" s="25">
        <v>97.919999999999987</v>
      </c>
      <c r="F20" s="25">
        <v>154.57499999999999</v>
      </c>
      <c r="G20" s="25">
        <v>252.49499999999998</v>
      </c>
    </row>
    <row r="21" spans="3:13" ht="18.75" x14ac:dyDescent="0.3">
      <c r="C21" s="25" t="s">
        <v>442</v>
      </c>
      <c r="D21" s="25" t="s">
        <v>11</v>
      </c>
      <c r="E21" s="25">
        <v>97.190000000000012</v>
      </c>
      <c r="F21" s="25">
        <v>144.68</v>
      </c>
      <c r="G21" s="25">
        <v>241.87</v>
      </c>
    </row>
    <row r="22" spans="3:13" ht="18.75" x14ac:dyDescent="0.3">
      <c r="C22" s="25" t="s">
        <v>477</v>
      </c>
      <c r="D22" s="25" t="s">
        <v>20</v>
      </c>
      <c r="E22" s="25">
        <v>98.62</v>
      </c>
      <c r="F22" s="25">
        <v>140.52000000000001</v>
      </c>
      <c r="G22" s="25">
        <v>239.14000000000001</v>
      </c>
    </row>
    <row r="23" spans="3:13" ht="18.75" x14ac:dyDescent="0.3">
      <c r="C23" s="25" t="s">
        <v>478</v>
      </c>
      <c r="D23" s="25" t="s">
        <v>14</v>
      </c>
      <c r="E23" s="25">
        <v>85.915000000000006</v>
      </c>
      <c r="F23" s="25">
        <v>145.9615</v>
      </c>
      <c r="G23" s="25">
        <v>231.87650000000002</v>
      </c>
    </row>
    <row r="24" spans="3:13" ht="18.75" x14ac:dyDescent="0.3">
      <c r="C24" s="25" t="s">
        <v>479</v>
      </c>
      <c r="D24" s="25" t="s">
        <v>7</v>
      </c>
      <c r="E24" s="25">
        <v>34.495000000000005</v>
      </c>
      <c r="F24" s="25">
        <v>126.1</v>
      </c>
      <c r="G24" s="25">
        <v>160.595</v>
      </c>
    </row>
    <row r="25" spans="3:13" ht="18.75" x14ac:dyDescent="0.3">
      <c r="C25" s="33"/>
      <c r="D25" s="33"/>
      <c r="E25" s="33"/>
      <c r="F25" s="33"/>
      <c r="G25" s="33"/>
    </row>
    <row r="26" spans="3:13" ht="18.75" x14ac:dyDescent="0.3">
      <c r="C26" s="26" t="s">
        <v>561</v>
      </c>
      <c r="E26" s="33"/>
      <c r="F26" s="33"/>
      <c r="G26" s="33"/>
    </row>
    <row r="27" spans="3:13" ht="18.75" x14ac:dyDescent="0.3">
      <c r="C27" s="26" t="s">
        <v>601</v>
      </c>
      <c r="E27" s="33"/>
      <c r="F27" s="33"/>
      <c r="G27" s="33"/>
    </row>
    <row r="30" spans="3:13" ht="18.75" x14ac:dyDescent="0.3">
      <c r="C30" s="27" t="s">
        <v>465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31" spans="3:13" ht="18.75" x14ac:dyDescent="0.3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3:13" ht="18.75" x14ac:dyDescent="0.3">
      <c r="C32" s="27"/>
      <c r="D32" s="27"/>
      <c r="E32" s="27"/>
      <c r="F32" s="24" t="s">
        <v>439</v>
      </c>
      <c r="G32" s="27"/>
      <c r="H32" s="27"/>
      <c r="I32" s="24" t="s">
        <v>438</v>
      </c>
      <c r="J32" s="24"/>
      <c r="K32" s="24"/>
      <c r="L32" s="27"/>
      <c r="M32" s="27"/>
    </row>
    <row r="33" spans="3:13" ht="18.75" x14ac:dyDescent="0.3">
      <c r="C33" s="24" t="s">
        <v>447</v>
      </c>
      <c r="D33" s="24" t="s">
        <v>435</v>
      </c>
      <c r="E33" s="24" t="s">
        <v>2</v>
      </c>
      <c r="F33" s="24" t="s">
        <v>443</v>
      </c>
      <c r="G33" s="24" t="s">
        <v>444</v>
      </c>
      <c r="H33" s="24" t="s">
        <v>446</v>
      </c>
      <c r="I33" s="24" t="s">
        <v>443</v>
      </c>
      <c r="J33" s="24" t="s">
        <v>445</v>
      </c>
      <c r="K33" s="24" t="s">
        <v>444</v>
      </c>
      <c r="L33" s="24" t="s">
        <v>446</v>
      </c>
      <c r="M33" s="24" t="s">
        <v>446</v>
      </c>
    </row>
    <row r="34" spans="3:13" ht="18.75" x14ac:dyDescent="0.3">
      <c r="C34" s="25" t="s">
        <v>440</v>
      </c>
      <c r="D34" s="25" t="s">
        <v>726</v>
      </c>
      <c r="E34" s="25" t="s">
        <v>92</v>
      </c>
      <c r="F34" s="25">
        <v>17.399999999999999</v>
      </c>
      <c r="G34" s="25">
        <v>9.9749999999999996</v>
      </c>
      <c r="H34" s="25">
        <v>27.375</v>
      </c>
      <c r="I34" s="25">
        <v>17.5</v>
      </c>
      <c r="J34" s="25">
        <v>12</v>
      </c>
      <c r="K34" s="25">
        <v>9.98</v>
      </c>
      <c r="L34" s="25">
        <v>39.480000000000004</v>
      </c>
      <c r="M34" s="25">
        <v>66.855000000000004</v>
      </c>
    </row>
    <row r="35" spans="3:13" ht="18.75" x14ac:dyDescent="0.3">
      <c r="C35" s="25" t="s">
        <v>441</v>
      </c>
      <c r="D35" s="25" t="s">
        <v>737</v>
      </c>
      <c r="E35" s="25" t="s">
        <v>20</v>
      </c>
      <c r="F35" s="25">
        <v>15.8</v>
      </c>
      <c r="G35" s="25">
        <v>10.59</v>
      </c>
      <c r="H35" s="25">
        <v>26.39</v>
      </c>
      <c r="I35" s="25">
        <v>16.600000000000001</v>
      </c>
      <c r="J35" s="25">
        <v>12</v>
      </c>
      <c r="K35" s="25">
        <v>11.31</v>
      </c>
      <c r="L35" s="25">
        <v>39.910000000000004</v>
      </c>
      <c r="M35" s="25">
        <v>66.300000000000011</v>
      </c>
    </row>
    <row r="36" spans="3:13" ht="18.75" x14ac:dyDescent="0.3">
      <c r="C36" s="25" t="s">
        <v>442</v>
      </c>
      <c r="D36" s="25" t="s">
        <v>730</v>
      </c>
      <c r="E36" s="25" t="s">
        <v>92</v>
      </c>
      <c r="F36" s="25">
        <v>16.7</v>
      </c>
      <c r="G36" s="25">
        <v>9.5500000000000007</v>
      </c>
      <c r="H36" s="25">
        <v>26.25</v>
      </c>
      <c r="I36" s="25">
        <v>16.899999999999999</v>
      </c>
      <c r="J36" s="25">
        <v>12</v>
      </c>
      <c r="K36" s="25">
        <v>9.9499999999999993</v>
      </c>
      <c r="L36" s="25">
        <v>38.849999999999994</v>
      </c>
      <c r="M36" s="25">
        <v>65.099999999999994</v>
      </c>
    </row>
    <row r="37" spans="3:13" ht="18.75" x14ac:dyDescent="0.3">
      <c r="C37" s="25" t="s">
        <v>477</v>
      </c>
      <c r="D37" s="25" t="s">
        <v>738</v>
      </c>
      <c r="E37" s="25" t="s">
        <v>20</v>
      </c>
      <c r="F37" s="25">
        <v>16.399999999999999</v>
      </c>
      <c r="G37" s="25">
        <v>10.265000000000001</v>
      </c>
      <c r="H37" s="25">
        <v>26.664999999999999</v>
      </c>
      <c r="I37" s="25">
        <v>16.3</v>
      </c>
      <c r="J37" s="25">
        <v>12</v>
      </c>
      <c r="K37" s="25">
        <v>10.015000000000001</v>
      </c>
      <c r="L37" s="25">
        <v>38.314999999999998</v>
      </c>
      <c r="M37" s="25">
        <v>64.97999999999999</v>
      </c>
    </row>
    <row r="38" spans="3:13" ht="18.75" x14ac:dyDescent="0.3">
      <c r="C38" s="25" t="s">
        <v>478</v>
      </c>
      <c r="D38" s="25" t="s">
        <v>739</v>
      </c>
      <c r="E38" s="25" t="s">
        <v>20</v>
      </c>
      <c r="F38" s="25">
        <v>16.5</v>
      </c>
      <c r="G38" s="25">
        <v>9.9749999999999996</v>
      </c>
      <c r="H38" s="25">
        <v>26.475000000000001</v>
      </c>
      <c r="I38" s="25">
        <v>16.5</v>
      </c>
      <c r="J38" s="25">
        <v>12</v>
      </c>
      <c r="K38" s="25">
        <v>9.7799999999999994</v>
      </c>
      <c r="L38" s="25">
        <v>38.28</v>
      </c>
      <c r="M38" s="25">
        <v>64.754999999999995</v>
      </c>
    </row>
    <row r="39" spans="3:13" ht="18.75" x14ac:dyDescent="0.3">
      <c r="C39" s="25" t="s">
        <v>479</v>
      </c>
      <c r="D39" s="25" t="s">
        <v>728</v>
      </c>
      <c r="E39" s="25" t="s">
        <v>92</v>
      </c>
      <c r="F39" s="25">
        <v>15.3</v>
      </c>
      <c r="G39" s="25">
        <v>9.93</v>
      </c>
      <c r="H39" s="25">
        <v>25.23</v>
      </c>
      <c r="I39" s="25">
        <v>17.399999999999999</v>
      </c>
      <c r="J39" s="25">
        <v>12</v>
      </c>
      <c r="K39" s="25">
        <v>9.375</v>
      </c>
      <c r="L39" s="25">
        <v>38.774999999999999</v>
      </c>
      <c r="M39" s="25">
        <v>64.004999999999995</v>
      </c>
    </row>
    <row r="40" spans="3:13" ht="18.75" x14ac:dyDescent="0.3">
      <c r="C40" s="25" t="s">
        <v>480</v>
      </c>
      <c r="D40" s="25" t="s">
        <v>733</v>
      </c>
      <c r="E40" s="25" t="s">
        <v>126</v>
      </c>
      <c r="F40" s="25">
        <v>15.7</v>
      </c>
      <c r="G40" s="25">
        <v>8.6050000000000004</v>
      </c>
      <c r="H40" s="25">
        <v>24.305</v>
      </c>
      <c r="I40" s="25">
        <v>16.8</v>
      </c>
      <c r="J40" s="25">
        <v>12</v>
      </c>
      <c r="K40" s="25">
        <v>8.65</v>
      </c>
      <c r="L40" s="25">
        <v>37.450000000000003</v>
      </c>
      <c r="M40" s="25">
        <v>61.755000000000003</v>
      </c>
    </row>
    <row r="41" spans="3:13" ht="18.75" x14ac:dyDescent="0.3">
      <c r="C41" s="25" t="s">
        <v>481</v>
      </c>
      <c r="D41" s="25" t="s">
        <v>740</v>
      </c>
      <c r="E41" s="25" t="s">
        <v>20</v>
      </c>
      <c r="F41" s="25">
        <v>16.399999999999999</v>
      </c>
      <c r="G41" s="25">
        <v>8.3650000000000002</v>
      </c>
      <c r="H41" s="25">
        <v>24.765000000000001</v>
      </c>
      <c r="I41" s="25">
        <v>15.7</v>
      </c>
      <c r="J41" s="25">
        <v>12</v>
      </c>
      <c r="K41" s="25">
        <v>8.9</v>
      </c>
      <c r="L41" s="25">
        <v>36.6</v>
      </c>
      <c r="M41" s="25">
        <v>61.365000000000002</v>
      </c>
    </row>
    <row r="42" spans="3:13" ht="18.75" x14ac:dyDescent="0.3">
      <c r="C42" s="25" t="s">
        <v>482</v>
      </c>
      <c r="D42" s="25" t="s">
        <v>723</v>
      </c>
      <c r="E42" s="25" t="s">
        <v>11</v>
      </c>
      <c r="F42" s="25">
        <v>17.100000000000001</v>
      </c>
      <c r="G42" s="25">
        <v>9.2349999999999994</v>
      </c>
      <c r="H42" s="25">
        <v>26.335000000000001</v>
      </c>
      <c r="I42" s="25">
        <v>14.9</v>
      </c>
      <c r="J42" s="25">
        <v>11</v>
      </c>
      <c r="K42" s="25">
        <v>8.7949999999999999</v>
      </c>
      <c r="L42" s="25">
        <v>34.695</v>
      </c>
      <c r="M42" s="25">
        <v>61.03</v>
      </c>
    </row>
    <row r="43" spans="3:13" ht="18.75" x14ac:dyDescent="0.3">
      <c r="C43" s="25" t="s">
        <v>483</v>
      </c>
      <c r="D43" s="25" t="s">
        <v>734</v>
      </c>
      <c r="E43" s="25" t="s">
        <v>126</v>
      </c>
      <c r="F43" s="25">
        <v>15.5</v>
      </c>
      <c r="G43" s="25">
        <v>8.1999999999999993</v>
      </c>
      <c r="H43" s="25">
        <v>23.7</v>
      </c>
      <c r="I43" s="25">
        <v>15.5</v>
      </c>
      <c r="J43" s="25">
        <v>12</v>
      </c>
      <c r="K43" s="25">
        <v>8.5050000000000008</v>
      </c>
      <c r="L43" s="25">
        <v>36.005000000000003</v>
      </c>
      <c r="M43" s="25">
        <v>59.704999999999998</v>
      </c>
    </row>
    <row r="44" spans="3:13" ht="18.75" x14ac:dyDescent="0.3">
      <c r="C44" s="25" t="s">
        <v>484</v>
      </c>
      <c r="D44" s="25" t="s">
        <v>727</v>
      </c>
      <c r="E44" s="25" t="s">
        <v>92</v>
      </c>
      <c r="F44" s="25">
        <v>15.4</v>
      </c>
      <c r="G44" s="25">
        <v>7.375</v>
      </c>
      <c r="H44" s="25">
        <v>22.774999999999999</v>
      </c>
      <c r="I44" s="25">
        <v>15.7</v>
      </c>
      <c r="J44" s="25">
        <v>12</v>
      </c>
      <c r="K44" s="25">
        <v>8.5649999999999995</v>
      </c>
      <c r="L44" s="25">
        <v>36.265000000000001</v>
      </c>
      <c r="M44" s="25">
        <v>59.04</v>
      </c>
    </row>
    <row r="45" spans="3:13" ht="18.75" x14ac:dyDescent="0.3">
      <c r="C45" s="25" t="s">
        <v>485</v>
      </c>
      <c r="D45" s="25" t="s">
        <v>741</v>
      </c>
      <c r="E45" s="25" t="s">
        <v>20</v>
      </c>
      <c r="F45" s="25">
        <v>13.3</v>
      </c>
      <c r="G45" s="25">
        <v>6.53</v>
      </c>
      <c r="H45" s="25">
        <v>19.830000000000002</v>
      </c>
      <c r="I45" s="25">
        <v>15.2</v>
      </c>
      <c r="J45" s="25">
        <v>12</v>
      </c>
      <c r="K45" s="25">
        <v>9.8949999999999996</v>
      </c>
      <c r="L45" s="25">
        <v>37.094999999999999</v>
      </c>
      <c r="M45" s="25">
        <v>56.924999999999997</v>
      </c>
    </row>
    <row r="46" spans="3:13" ht="18.75" x14ac:dyDescent="0.3">
      <c r="C46" s="25" t="s">
        <v>486</v>
      </c>
      <c r="D46" s="25" t="s">
        <v>725</v>
      </c>
      <c r="E46" s="25" t="s">
        <v>11</v>
      </c>
      <c r="F46" s="25">
        <v>12.4</v>
      </c>
      <c r="G46" s="25">
        <v>6.36</v>
      </c>
      <c r="H46" s="25">
        <v>18.760000000000002</v>
      </c>
      <c r="I46" s="25">
        <v>15.9</v>
      </c>
      <c r="J46" s="25">
        <v>12</v>
      </c>
      <c r="K46" s="25">
        <v>8.64</v>
      </c>
      <c r="L46" s="25">
        <v>36.54</v>
      </c>
      <c r="M46" s="25">
        <v>55.3</v>
      </c>
    </row>
    <row r="47" spans="3:13" ht="18.75" x14ac:dyDescent="0.3">
      <c r="C47" s="25" t="s">
        <v>487</v>
      </c>
      <c r="D47" s="25" t="s">
        <v>722</v>
      </c>
      <c r="E47" s="25" t="s">
        <v>11</v>
      </c>
      <c r="F47" s="25">
        <v>12.4</v>
      </c>
      <c r="G47" s="25">
        <v>6.45</v>
      </c>
      <c r="H47" s="25">
        <v>18.850000000000001</v>
      </c>
      <c r="I47" s="25">
        <v>14.9</v>
      </c>
      <c r="J47" s="25">
        <v>12</v>
      </c>
      <c r="K47" s="25">
        <v>9.31</v>
      </c>
      <c r="L47" s="25">
        <v>36.21</v>
      </c>
      <c r="M47" s="25">
        <v>55.06</v>
      </c>
    </row>
    <row r="48" spans="3:13" ht="18.75" x14ac:dyDescent="0.3">
      <c r="C48" s="25" t="s">
        <v>488</v>
      </c>
      <c r="D48" s="25" t="s">
        <v>742</v>
      </c>
      <c r="E48" s="25" t="s">
        <v>20</v>
      </c>
      <c r="F48" s="25">
        <v>12.1</v>
      </c>
      <c r="G48" s="25">
        <v>6.6950000000000003</v>
      </c>
      <c r="H48" s="25">
        <v>18.795000000000002</v>
      </c>
      <c r="I48" s="25">
        <v>15.5</v>
      </c>
      <c r="J48" s="25">
        <v>12</v>
      </c>
      <c r="K48" s="25">
        <v>8.65</v>
      </c>
      <c r="L48" s="25">
        <v>36.15</v>
      </c>
      <c r="M48" s="25">
        <v>54.945</v>
      </c>
    </row>
    <row r="49" spans="3:13" ht="18.75" x14ac:dyDescent="0.3">
      <c r="C49" s="25" t="s">
        <v>489</v>
      </c>
      <c r="D49" s="25" t="s">
        <v>547</v>
      </c>
      <c r="E49" s="25" t="s">
        <v>11</v>
      </c>
      <c r="F49" s="25">
        <v>12.4</v>
      </c>
      <c r="G49" s="25">
        <v>6.13</v>
      </c>
      <c r="H49" s="25">
        <v>18.53</v>
      </c>
      <c r="I49" s="25">
        <v>15.4</v>
      </c>
      <c r="J49" s="25">
        <v>12</v>
      </c>
      <c r="K49" s="25">
        <v>8.16</v>
      </c>
      <c r="L49" s="25">
        <v>35.56</v>
      </c>
      <c r="M49" s="25">
        <v>54.09</v>
      </c>
    </row>
    <row r="50" spans="3:13" ht="18.75" x14ac:dyDescent="0.3">
      <c r="C50" s="25" t="s">
        <v>490</v>
      </c>
      <c r="D50" s="25" t="s">
        <v>729</v>
      </c>
      <c r="E50" s="25" t="s">
        <v>92</v>
      </c>
      <c r="F50" s="25">
        <v>11.3</v>
      </c>
      <c r="G50" s="25">
        <v>5.8250000000000002</v>
      </c>
      <c r="H50" s="25">
        <v>17.125</v>
      </c>
      <c r="I50" s="25">
        <v>14.8</v>
      </c>
      <c r="J50" s="25">
        <v>12</v>
      </c>
      <c r="K50" s="25">
        <v>8.48</v>
      </c>
      <c r="L50" s="25">
        <v>35.28</v>
      </c>
      <c r="M50" s="25">
        <v>52.405000000000001</v>
      </c>
    </row>
    <row r="51" spans="3:13" ht="18.75" x14ac:dyDescent="0.3">
      <c r="C51" s="25" t="s">
        <v>491</v>
      </c>
      <c r="D51" s="25" t="s">
        <v>719</v>
      </c>
      <c r="E51" s="25" t="s">
        <v>17</v>
      </c>
      <c r="F51" s="25">
        <v>10.8</v>
      </c>
      <c r="G51" s="25">
        <v>4.7050000000000001</v>
      </c>
      <c r="H51" s="25">
        <v>15.505000000000001</v>
      </c>
      <c r="I51" s="25">
        <v>16.8</v>
      </c>
      <c r="J51" s="25">
        <v>12</v>
      </c>
      <c r="K51" s="25">
        <v>8.09</v>
      </c>
      <c r="L51" s="25">
        <v>36.89</v>
      </c>
      <c r="M51" s="25">
        <v>52.395000000000003</v>
      </c>
    </row>
    <row r="52" spans="3:13" ht="18.75" x14ac:dyDescent="0.3">
      <c r="C52" s="25" t="s">
        <v>492</v>
      </c>
      <c r="D52" s="25" t="s">
        <v>735</v>
      </c>
      <c r="E52" s="25" t="s">
        <v>126</v>
      </c>
      <c r="F52" s="25">
        <v>11</v>
      </c>
      <c r="G52" s="25">
        <v>5.08</v>
      </c>
      <c r="H52" s="25">
        <v>16.079999999999998</v>
      </c>
      <c r="I52" s="25">
        <v>15.8</v>
      </c>
      <c r="J52" s="25">
        <v>12</v>
      </c>
      <c r="K52" s="25">
        <v>8.1349999999999998</v>
      </c>
      <c r="L52" s="25">
        <v>35.935000000000002</v>
      </c>
      <c r="M52" s="25">
        <v>52.015000000000001</v>
      </c>
    </row>
    <row r="53" spans="3:13" ht="18.75" x14ac:dyDescent="0.3">
      <c r="C53" s="25" t="s">
        <v>493</v>
      </c>
      <c r="D53" s="25" t="s">
        <v>548</v>
      </c>
      <c r="E53" s="25" t="s">
        <v>11</v>
      </c>
      <c r="F53" s="25">
        <v>11.3</v>
      </c>
      <c r="G53" s="25">
        <v>6.21</v>
      </c>
      <c r="H53" s="25">
        <v>17.510000000000002</v>
      </c>
      <c r="I53" s="25">
        <v>14.2</v>
      </c>
      <c r="J53" s="25">
        <v>12</v>
      </c>
      <c r="K53" s="25">
        <v>8.2449999999999992</v>
      </c>
      <c r="L53" s="25">
        <v>34.445</v>
      </c>
      <c r="M53" s="25">
        <v>51.954999999999998</v>
      </c>
    </row>
    <row r="54" spans="3:13" ht="18.75" x14ac:dyDescent="0.3">
      <c r="C54" s="25" t="s">
        <v>494</v>
      </c>
      <c r="D54" s="25" t="s">
        <v>732</v>
      </c>
      <c r="E54" s="25" t="s">
        <v>126</v>
      </c>
      <c r="F54" s="25">
        <v>11.1</v>
      </c>
      <c r="G54" s="25">
        <v>5.0650000000000004</v>
      </c>
      <c r="H54" s="25">
        <v>16.164999999999999</v>
      </c>
      <c r="I54" s="25">
        <v>14.1</v>
      </c>
      <c r="J54" s="25">
        <v>10</v>
      </c>
      <c r="K54" s="25">
        <v>6.97</v>
      </c>
      <c r="L54" s="25">
        <v>31.07</v>
      </c>
      <c r="M54" s="25">
        <v>47.234999999999999</v>
      </c>
    </row>
    <row r="55" spans="3:13" ht="18.75" x14ac:dyDescent="0.3">
      <c r="C55" s="25" t="s">
        <v>495</v>
      </c>
      <c r="D55" s="25" t="s">
        <v>724</v>
      </c>
      <c r="E55" s="25" t="s">
        <v>11</v>
      </c>
      <c r="F55" s="25">
        <v>11.2</v>
      </c>
      <c r="G55" s="25">
        <v>6.18</v>
      </c>
      <c r="H55" s="25">
        <v>17.38</v>
      </c>
      <c r="I55" s="25">
        <v>12.4</v>
      </c>
      <c r="J55" s="25">
        <v>9</v>
      </c>
      <c r="K55" s="25">
        <v>7.1</v>
      </c>
      <c r="L55" s="25">
        <v>28.5</v>
      </c>
      <c r="M55" s="25">
        <v>45.879999999999995</v>
      </c>
    </row>
    <row r="56" spans="3:13" ht="18.75" x14ac:dyDescent="0.3">
      <c r="C56" s="25" t="s">
        <v>500</v>
      </c>
      <c r="D56" s="25" t="s">
        <v>720</v>
      </c>
      <c r="E56" s="25" t="s">
        <v>17</v>
      </c>
      <c r="F56" s="25">
        <v>6.3</v>
      </c>
      <c r="G56" s="25">
        <v>1.97</v>
      </c>
      <c r="H56" s="25">
        <v>8.27</v>
      </c>
      <c r="I56" s="25">
        <v>16.2</v>
      </c>
      <c r="J56" s="25">
        <v>12</v>
      </c>
      <c r="K56" s="25">
        <v>8.0500000000000007</v>
      </c>
      <c r="L56" s="25">
        <v>36.25</v>
      </c>
      <c r="M56" s="25">
        <v>44.519999999999996</v>
      </c>
    </row>
    <row r="57" spans="3:13" ht="18.75" x14ac:dyDescent="0.3">
      <c r="C57" s="25" t="s">
        <v>501</v>
      </c>
      <c r="D57" s="25" t="s">
        <v>715</v>
      </c>
      <c r="E57" s="25" t="s">
        <v>138</v>
      </c>
      <c r="F57" s="25">
        <v>12.4</v>
      </c>
      <c r="G57" s="25">
        <v>6.74</v>
      </c>
      <c r="H57" s="25">
        <v>19.14</v>
      </c>
      <c r="I57" s="25">
        <v>10.3</v>
      </c>
      <c r="J57" s="25">
        <v>9</v>
      </c>
      <c r="K57" s="25">
        <v>6.04</v>
      </c>
      <c r="L57" s="25">
        <v>25.34</v>
      </c>
      <c r="M57" s="25">
        <v>44.480000000000004</v>
      </c>
    </row>
    <row r="58" spans="3:13" ht="18.75" x14ac:dyDescent="0.3">
      <c r="C58" s="25" t="s">
        <v>502</v>
      </c>
      <c r="D58" s="25" t="s">
        <v>736</v>
      </c>
      <c r="E58" s="25" t="s">
        <v>20</v>
      </c>
      <c r="F58" s="25">
        <v>13</v>
      </c>
      <c r="G58" s="25">
        <v>7.0350000000000001</v>
      </c>
      <c r="H58" s="25">
        <v>20.035</v>
      </c>
      <c r="I58" s="25">
        <v>10.199999999999999</v>
      </c>
      <c r="J58" s="25">
        <v>6</v>
      </c>
      <c r="K58" s="25">
        <v>4.72</v>
      </c>
      <c r="L58" s="25">
        <v>20.919999999999998</v>
      </c>
      <c r="M58" s="25">
        <v>40.954999999999998</v>
      </c>
    </row>
    <row r="59" spans="3:13" ht="18.75" x14ac:dyDescent="0.3">
      <c r="C59" s="25" t="s">
        <v>503</v>
      </c>
      <c r="D59" s="25" t="s">
        <v>714</v>
      </c>
      <c r="E59" s="25" t="s">
        <v>138</v>
      </c>
      <c r="F59" s="25">
        <v>11.6</v>
      </c>
      <c r="G59" s="25">
        <v>5.2350000000000003</v>
      </c>
      <c r="H59" s="25">
        <v>16.835000000000001</v>
      </c>
      <c r="I59" s="25">
        <v>11.2</v>
      </c>
      <c r="J59" s="25">
        <v>6</v>
      </c>
      <c r="K59" s="25">
        <v>5.335</v>
      </c>
      <c r="L59" s="25">
        <v>22.535</v>
      </c>
      <c r="M59" s="25">
        <v>39.370000000000005</v>
      </c>
    </row>
    <row r="60" spans="3:13" ht="18.75" x14ac:dyDescent="0.3">
      <c r="C60" s="25" t="s">
        <v>504</v>
      </c>
      <c r="D60" s="25" t="s">
        <v>721</v>
      </c>
      <c r="E60" s="25" t="s">
        <v>17</v>
      </c>
      <c r="F60" s="25">
        <v>12.5</v>
      </c>
      <c r="G60" s="25">
        <v>6.6849999999999996</v>
      </c>
      <c r="H60" s="25">
        <v>19.184999999999999</v>
      </c>
      <c r="I60" s="25">
        <v>8.4</v>
      </c>
      <c r="J60" s="25">
        <v>6</v>
      </c>
      <c r="K60" s="25">
        <v>4.2149999999999999</v>
      </c>
      <c r="L60" s="25">
        <v>18.615000000000002</v>
      </c>
      <c r="M60" s="25">
        <v>37.799999999999997</v>
      </c>
    </row>
    <row r="61" spans="3:13" ht="18.75" x14ac:dyDescent="0.3">
      <c r="C61" s="25" t="s">
        <v>505</v>
      </c>
      <c r="D61" s="25" t="s">
        <v>717</v>
      </c>
      <c r="E61" s="25" t="s">
        <v>7</v>
      </c>
      <c r="F61" s="25">
        <v>0</v>
      </c>
      <c r="G61" s="25">
        <v>0</v>
      </c>
      <c r="H61" s="25">
        <v>0</v>
      </c>
      <c r="I61" s="25">
        <v>14.8</v>
      </c>
      <c r="J61" s="25">
        <v>8</v>
      </c>
      <c r="K61" s="25">
        <v>5.375</v>
      </c>
      <c r="L61" s="25">
        <v>28.175000000000001</v>
      </c>
      <c r="M61" s="25">
        <v>28.175000000000001</v>
      </c>
    </row>
    <row r="62" spans="3:13" ht="18.75" x14ac:dyDescent="0.3">
      <c r="C62" s="25" t="s">
        <v>506</v>
      </c>
      <c r="D62" s="25" t="s">
        <v>716</v>
      </c>
      <c r="E62" s="25" t="s">
        <v>138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</row>
    <row r="63" spans="3:13" ht="18.75" x14ac:dyDescent="0.3">
      <c r="C63" s="25" t="s">
        <v>507</v>
      </c>
      <c r="D63" s="25" t="s">
        <v>718</v>
      </c>
      <c r="E63" s="25" t="s">
        <v>17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</row>
    <row r="64" spans="3:13" ht="18.75" x14ac:dyDescent="0.3">
      <c r="C64" s="25" t="s">
        <v>508</v>
      </c>
      <c r="D64" s="25" t="s">
        <v>731</v>
      </c>
      <c r="E64" s="25" t="s">
        <v>92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</row>
    <row r="65" spans="3:13" ht="18.75" x14ac:dyDescent="0.3"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</row>
    <row r="66" spans="3:13" ht="18.75" x14ac:dyDescent="0.3"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</row>
    <row r="67" spans="3:13" ht="18.75" x14ac:dyDescent="0.3">
      <c r="C67" s="26" t="s">
        <v>561</v>
      </c>
      <c r="E67" s="33"/>
      <c r="F67" s="33"/>
      <c r="G67" s="33"/>
      <c r="H67" s="33"/>
      <c r="I67" s="33"/>
      <c r="J67" s="33"/>
      <c r="K67" s="33"/>
      <c r="L67" s="33"/>
      <c r="M67" s="33"/>
    </row>
    <row r="68" spans="3:13" ht="18.75" x14ac:dyDescent="0.3">
      <c r="C68" s="26" t="s">
        <v>601</v>
      </c>
    </row>
    <row r="71" spans="3:13" ht="18.75" x14ac:dyDescent="0.3">
      <c r="C71" s="27" t="s">
        <v>464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</row>
    <row r="72" spans="3:13" ht="18.75" x14ac:dyDescent="0.3"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</row>
    <row r="73" spans="3:13" ht="18.75" x14ac:dyDescent="0.3">
      <c r="C73" s="27"/>
      <c r="D73" s="27"/>
      <c r="E73" s="27"/>
      <c r="F73" s="24" t="s">
        <v>439</v>
      </c>
      <c r="G73" s="24"/>
      <c r="H73" s="24"/>
      <c r="I73" s="24" t="s">
        <v>438</v>
      </c>
      <c r="J73" s="24"/>
      <c r="K73" s="24"/>
      <c r="L73" s="24"/>
      <c r="M73" s="24"/>
    </row>
    <row r="74" spans="3:13" ht="18.75" x14ac:dyDescent="0.3">
      <c r="C74" s="24" t="s">
        <v>447</v>
      </c>
      <c r="D74" s="24" t="s">
        <v>435</v>
      </c>
      <c r="E74" s="24" t="s">
        <v>2</v>
      </c>
      <c r="F74" s="24" t="s">
        <v>443</v>
      </c>
      <c r="G74" s="24" t="s">
        <v>444</v>
      </c>
      <c r="H74" s="24" t="s">
        <v>446</v>
      </c>
      <c r="I74" s="24" t="s">
        <v>443</v>
      </c>
      <c r="J74" s="24" t="s">
        <v>445</v>
      </c>
      <c r="K74" s="24" t="s">
        <v>444</v>
      </c>
      <c r="L74" s="24" t="s">
        <v>446</v>
      </c>
      <c r="M74" s="24" t="s">
        <v>446</v>
      </c>
    </row>
    <row r="75" spans="3:13" ht="18.75" x14ac:dyDescent="0.3">
      <c r="C75" s="25" t="s">
        <v>440</v>
      </c>
      <c r="D75" s="25" t="s">
        <v>775</v>
      </c>
      <c r="E75" s="25" t="s">
        <v>92</v>
      </c>
      <c r="F75" s="25">
        <v>18.899999999999999</v>
      </c>
      <c r="G75" s="25">
        <v>10.199999999999999</v>
      </c>
      <c r="H75" s="25">
        <v>29.099999999999998</v>
      </c>
      <c r="I75" s="25">
        <v>17.399999999999999</v>
      </c>
      <c r="J75" s="25">
        <v>12</v>
      </c>
      <c r="K75" s="25">
        <v>9.7550000000000008</v>
      </c>
      <c r="L75" s="25">
        <v>39.155000000000001</v>
      </c>
      <c r="M75" s="25">
        <v>68.254999999999995</v>
      </c>
    </row>
    <row r="76" spans="3:13" ht="18.75" x14ac:dyDescent="0.3">
      <c r="C76" s="25" t="s">
        <v>441</v>
      </c>
      <c r="D76" s="25" t="s">
        <v>774</v>
      </c>
      <c r="E76" s="25" t="s">
        <v>92</v>
      </c>
      <c r="F76" s="25">
        <v>17.7</v>
      </c>
      <c r="G76" s="25">
        <v>9.875</v>
      </c>
      <c r="H76" s="25">
        <v>27.574999999999999</v>
      </c>
      <c r="I76" s="25">
        <v>18.3</v>
      </c>
      <c r="J76" s="25">
        <v>12</v>
      </c>
      <c r="K76" s="25">
        <v>9.9350000000000005</v>
      </c>
      <c r="L76" s="25">
        <v>40.234999999999999</v>
      </c>
      <c r="M76" s="25">
        <v>67.81</v>
      </c>
    </row>
    <row r="77" spans="3:13" ht="18.75" x14ac:dyDescent="0.3">
      <c r="C77" s="25" t="s">
        <v>442</v>
      </c>
      <c r="D77" s="25" t="s">
        <v>770</v>
      </c>
      <c r="E77" s="25" t="s">
        <v>92</v>
      </c>
      <c r="F77" s="25">
        <v>17.8</v>
      </c>
      <c r="G77" s="25">
        <v>10.257999999999999</v>
      </c>
      <c r="H77" s="25">
        <v>28.058</v>
      </c>
      <c r="I77" s="25">
        <v>16.8</v>
      </c>
      <c r="J77" s="25">
        <v>12</v>
      </c>
      <c r="K77" s="25">
        <v>10.175000000000001</v>
      </c>
      <c r="L77" s="25">
        <v>38.975000000000001</v>
      </c>
      <c r="M77" s="25">
        <v>67.033000000000001</v>
      </c>
    </row>
    <row r="78" spans="3:13" ht="18.75" x14ac:dyDescent="0.3">
      <c r="C78" s="25" t="s">
        <v>477</v>
      </c>
      <c r="D78" s="25" t="s">
        <v>755</v>
      </c>
      <c r="E78" s="25" t="s">
        <v>17</v>
      </c>
      <c r="F78" s="25">
        <v>16.899999999999999</v>
      </c>
      <c r="G78" s="25">
        <v>9.6150000000000002</v>
      </c>
      <c r="H78" s="25">
        <v>26.515000000000001</v>
      </c>
      <c r="I78" s="25">
        <v>18</v>
      </c>
      <c r="J78" s="25">
        <v>12</v>
      </c>
      <c r="K78" s="25">
        <v>9.9600000000000009</v>
      </c>
      <c r="L78" s="25">
        <v>39.96</v>
      </c>
      <c r="M78" s="25">
        <v>66.474999999999994</v>
      </c>
    </row>
    <row r="79" spans="3:13" ht="18.75" x14ac:dyDescent="0.3">
      <c r="C79" s="25" t="s">
        <v>478</v>
      </c>
      <c r="D79" s="25" t="s">
        <v>767</v>
      </c>
      <c r="E79" s="25" t="s">
        <v>11</v>
      </c>
      <c r="F79" s="25">
        <v>17</v>
      </c>
      <c r="G79" s="25">
        <v>9.6549999999999994</v>
      </c>
      <c r="H79" s="25">
        <v>26.655000000000001</v>
      </c>
      <c r="I79" s="25">
        <v>15.6</v>
      </c>
      <c r="J79" s="25">
        <v>12</v>
      </c>
      <c r="K79" s="25">
        <v>10.6</v>
      </c>
      <c r="L79" s="25">
        <v>38.200000000000003</v>
      </c>
      <c r="M79" s="25">
        <v>64.855000000000004</v>
      </c>
    </row>
    <row r="80" spans="3:13" ht="18.75" x14ac:dyDescent="0.3">
      <c r="C80" s="25" t="s">
        <v>479</v>
      </c>
      <c r="D80" s="25" t="s">
        <v>754</v>
      </c>
      <c r="E80" s="25" t="s">
        <v>17</v>
      </c>
      <c r="F80" s="25">
        <v>16</v>
      </c>
      <c r="G80" s="25">
        <v>8.4450000000000003</v>
      </c>
      <c r="H80" s="25">
        <v>24.445</v>
      </c>
      <c r="I80" s="25">
        <v>16.899999999999999</v>
      </c>
      <c r="J80" s="25">
        <v>12</v>
      </c>
      <c r="K80" s="25">
        <v>9.2899999999999991</v>
      </c>
      <c r="L80" s="25">
        <v>38.19</v>
      </c>
      <c r="M80" s="25">
        <v>62.634999999999998</v>
      </c>
    </row>
    <row r="81" spans="3:13" ht="18.75" x14ac:dyDescent="0.3">
      <c r="C81" s="25" t="s">
        <v>480</v>
      </c>
      <c r="D81" s="25" t="s">
        <v>771</v>
      </c>
      <c r="E81" s="25" t="s">
        <v>92</v>
      </c>
      <c r="F81" s="25">
        <v>15.6</v>
      </c>
      <c r="G81" s="25">
        <v>9.1150000000000002</v>
      </c>
      <c r="H81" s="25">
        <v>24.715</v>
      </c>
      <c r="I81" s="25">
        <v>16.600000000000001</v>
      </c>
      <c r="J81" s="25">
        <v>12</v>
      </c>
      <c r="K81" s="25">
        <v>8.8049999999999997</v>
      </c>
      <c r="L81" s="25">
        <v>37.405000000000001</v>
      </c>
      <c r="M81" s="25">
        <v>62.120000000000005</v>
      </c>
    </row>
    <row r="82" spans="3:13" ht="18.75" x14ac:dyDescent="0.3">
      <c r="C82" s="25" t="s">
        <v>481</v>
      </c>
      <c r="D82" s="25" t="s">
        <v>787</v>
      </c>
      <c r="E82" s="25" t="s">
        <v>20</v>
      </c>
      <c r="F82" s="25">
        <v>14.9</v>
      </c>
      <c r="G82" s="25">
        <v>9.6199999999999992</v>
      </c>
      <c r="H82" s="25">
        <v>24.52</v>
      </c>
      <c r="I82" s="25">
        <v>15.7</v>
      </c>
      <c r="J82" s="25">
        <v>12</v>
      </c>
      <c r="K82" s="25">
        <v>9.44</v>
      </c>
      <c r="L82" s="25">
        <v>37.14</v>
      </c>
      <c r="M82" s="25">
        <v>61.66</v>
      </c>
    </row>
    <row r="83" spans="3:13" ht="18.75" x14ac:dyDescent="0.3">
      <c r="C83" s="25" t="s">
        <v>482</v>
      </c>
      <c r="D83" s="25" t="s">
        <v>772</v>
      </c>
      <c r="E83" s="25" t="s">
        <v>92</v>
      </c>
      <c r="F83" s="25">
        <v>17</v>
      </c>
      <c r="G83" s="25">
        <v>8.4149999999999991</v>
      </c>
      <c r="H83" s="25">
        <v>25.414999999999999</v>
      </c>
      <c r="I83" s="25">
        <v>15.8</v>
      </c>
      <c r="J83" s="25">
        <v>12</v>
      </c>
      <c r="K83" s="25">
        <v>8.4049999999999994</v>
      </c>
      <c r="L83" s="25">
        <v>36.204999999999998</v>
      </c>
      <c r="M83" s="25">
        <v>61.62</v>
      </c>
    </row>
    <row r="84" spans="3:13" ht="18.75" x14ac:dyDescent="0.3">
      <c r="C84" s="25" t="s">
        <v>483</v>
      </c>
      <c r="D84" s="25" t="s">
        <v>758</v>
      </c>
      <c r="E84" s="25" t="s">
        <v>14</v>
      </c>
      <c r="F84" s="25">
        <v>16.100000000000001</v>
      </c>
      <c r="G84" s="25">
        <v>7.875</v>
      </c>
      <c r="H84" s="25">
        <v>23.975000000000001</v>
      </c>
      <c r="I84" s="25">
        <v>16.7</v>
      </c>
      <c r="J84" s="25">
        <v>12</v>
      </c>
      <c r="K84" s="25">
        <v>8.7215000000000007</v>
      </c>
      <c r="L84" s="25">
        <v>37.421500000000002</v>
      </c>
      <c r="M84" s="25">
        <v>61.396500000000003</v>
      </c>
    </row>
    <row r="85" spans="3:13" ht="18.75" x14ac:dyDescent="0.3">
      <c r="C85" s="25" t="s">
        <v>484</v>
      </c>
      <c r="D85" s="25" t="s">
        <v>757</v>
      </c>
      <c r="E85" s="25" t="s">
        <v>17</v>
      </c>
      <c r="F85" s="25">
        <v>16.100000000000001</v>
      </c>
      <c r="G85" s="25">
        <v>7.3449999999999998</v>
      </c>
      <c r="H85" s="25">
        <v>23.445</v>
      </c>
      <c r="I85" s="25">
        <v>17.100000000000001</v>
      </c>
      <c r="J85" s="25">
        <v>12</v>
      </c>
      <c r="K85" s="25">
        <v>8.4250000000000007</v>
      </c>
      <c r="L85" s="25">
        <v>37.525000000000006</v>
      </c>
      <c r="M85" s="25">
        <v>60.970000000000006</v>
      </c>
    </row>
    <row r="86" spans="3:13" ht="18.75" x14ac:dyDescent="0.3">
      <c r="C86" s="25" t="s">
        <v>485</v>
      </c>
      <c r="D86" s="25" t="s">
        <v>786</v>
      </c>
      <c r="E86" s="25" t="s">
        <v>20</v>
      </c>
      <c r="F86" s="25">
        <v>15.5</v>
      </c>
      <c r="G86" s="25">
        <v>8.65</v>
      </c>
      <c r="H86" s="25">
        <v>24.15</v>
      </c>
      <c r="I86" s="25">
        <v>15.8</v>
      </c>
      <c r="J86" s="25">
        <v>12</v>
      </c>
      <c r="K86" s="25">
        <v>8.6750000000000007</v>
      </c>
      <c r="L86" s="25">
        <v>36.475000000000001</v>
      </c>
      <c r="M86" s="25">
        <v>60.625</v>
      </c>
    </row>
    <row r="87" spans="3:13" ht="18.75" x14ac:dyDescent="0.3">
      <c r="C87" s="25" t="s">
        <v>486</v>
      </c>
      <c r="D87" s="25" t="s">
        <v>759</v>
      </c>
      <c r="E87" s="25" t="s">
        <v>14</v>
      </c>
      <c r="F87" s="25">
        <v>15.8</v>
      </c>
      <c r="G87" s="25">
        <v>9.1850000000000005</v>
      </c>
      <c r="H87" s="25">
        <v>24.984999999999999</v>
      </c>
      <c r="I87" s="25">
        <v>13.8</v>
      </c>
      <c r="J87" s="25">
        <v>12</v>
      </c>
      <c r="K87" s="25">
        <v>9.09</v>
      </c>
      <c r="L87" s="25">
        <v>34.89</v>
      </c>
      <c r="M87" s="25">
        <v>59.875</v>
      </c>
    </row>
    <row r="88" spans="3:13" ht="18.75" x14ac:dyDescent="0.3">
      <c r="C88" s="25" t="s">
        <v>487</v>
      </c>
      <c r="D88" s="25" t="s">
        <v>773</v>
      </c>
      <c r="E88" s="25" t="s">
        <v>92</v>
      </c>
      <c r="F88" s="25">
        <v>15.1</v>
      </c>
      <c r="G88" s="25">
        <v>8.8249999999999993</v>
      </c>
      <c r="H88" s="25">
        <v>23.924999999999997</v>
      </c>
      <c r="I88" s="25">
        <v>14.5</v>
      </c>
      <c r="J88" s="25">
        <v>12</v>
      </c>
      <c r="K88" s="25">
        <v>9.3000000000000007</v>
      </c>
      <c r="L88" s="25">
        <v>35.799999999999997</v>
      </c>
      <c r="M88" s="25">
        <v>59.724999999999994</v>
      </c>
    </row>
    <row r="89" spans="3:13" ht="18.75" x14ac:dyDescent="0.3">
      <c r="C89" s="25" t="s">
        <v>488</v>
      </c>
      <c r="D89" s="25" t="s">
        <v>756</v>
      </c>
      <c r="E89" s="25" t="s">
        <v>17</v>
      </c>
      <c r="F89" s="25">
        <v>14.8</v>
      </c>
      <c r="G89" s="25">
        <v>7.27</v>
      </c>
      <c r="H89" s="25">
        <v>22.07</v>
      </c>
      <c r="I89" s="25">
        <v>17.100000000000001</v>
      </c>
      <c r="J89" s="25">
        <v>12</v>
      </c>
      <c r="K89" s="25">
        <v>8.4</v>
      </c>
      <c r="L89" s="25">
        <v>37.5</v>
      </c>
      <c r="M89" s="25">
        <v>59.57</v>
      </c>
    </row>
    <row r="90" spans="3:13" ht="18.75" x14ac:dyDescent="0.3">
      <c r="C90" s="25" t="s">
        <v>489</v>
      </c>
      <c r="D90" s="25" t="s">
        <v>753</v>
      </c>
      <c r="E90" s="25" t="s">
        <v>17</v>
      </c>
      <c r="F90" s="25">
        <v>12.6</v>
      </c>
      <c r="G90" s="25">
        <v>7.92</v>
      </c>
      <c r="H90" s="25">
        <v>20.52</v>
      </c>
      <c r="I90" s="25">
        <v>17</v>
      </c>
      <c r="J90" s="25">
        <v>12</v>
      </c>
      <c r="K90" s="25">
        <v>9.9</v>
      </c>
      <c r="L90" s="25">
        <v>38.9</v>
      </c>
      <c r="M90" s="25">
        <v>59.42</v>
      </c>
    </row>
    <row r="91" spans="3:13" ht="18.75" x14ac:dyDescent="0.3">
      <c r="C91" s="25" t="s">
        <v>490</v>
      </c>
      <c r="D91" s="25" t="s">
        <v>768</v>
      </c>
      <c r="E91" s="25" t="s">
        <v>11</v>
      </c>
      <c r="F91" s="25">
        <v>15.5</v>
      </c>
      <c r="G91" s="25">
        <v>8.3550000000000004</v>
      </c>
      <c r="H91" s="25">
        <v>23.855</v>
      </c>
      <c r="I91" s="25">
        <v>14.6</v>
      </c>
      <c r="J91" s="25">
        <v>12</v>
      </c>
      <c r="K91" s="25">
        <v>8.9450000000000003</v>
      </c>
      <c r="L91" s="25">
        <v>35.545000000000002</v>
      </c>
      <c r="M91" s="25">
        <v>59.400000000000006</v>
      </c>
    </row>
    <row r="92" spans="3:13" ht="18.75" x14ac:dyDescent="0.3">
      <c r="C92" s="25" t="s">
        <v>491</v>
      </c>
      <c r="D92" s="25" t="s">
        <v>769</v>
      </c>
      <c r="E92" s="25" t="s">
        <v>11</v>
      </c>
      <c r="F92" s="25">
        <v>14.9</v>
      </c>
      <c r="G92" s="25">
        <v>9.0500000000000007</v>
      </c>
      <c r="H92" s="25">
        <v>23.950000000000003</v>
      </c>
      <c r="I92" s="25">
        <v>14.5</v>
      </c>
      <c r="J92" s="25">
        <v>12</v>
      </c>
      <c r="K92" s="25">
        <v>8.8650000000000002</v>
      </c>
      <c r="L92" s="25">
        <v>35.365000000000002</v>
      </c>
      <c r="M92" s="25">
        <v>59.315000000000005</v>
      </c>
    </row>
    <row r="93" spans="3:13" ht="18.75" x14ac:dyDescent="0.3">
      <c r="C93" s="25" t="s">
        <v>492</v>
      </c>
      <c r="D93" s="25" t="s">
        <v>782</v>
      </c>
      <c r="E93" s="25" t="s">
        <v>20</v>
      </c>
      <c r="F93" s="25">
        <v>17</v>
      </c>
      <c r="G93" s="25">
        <v>10.734999999999999</v>
      </c>
      <c r="H93" s="25">
        <v>27.734999999999999</v>
      </c>
      <c r="I93" s="25">
        <v>13.4</v>
      </c>
      <c r="J93" s="25">
        <v>10</v>
      </c>
      <c r="K93" s="25">
        <v>7.87</v>
      </c>
      <c r="L93" s="25">
        <v>31.27</v>
      </c>
      <c r="M93" s="25">
        <v>59.004999999999995</v>
      </c>
    </row>
    <row r="94" spans="3:13" ht="18.75" x14ac:dyDescent="0.3">
      <c r="C94" s="25" t="s">
        <v>493</v>
      </c>
      <c r="D94" s="25" t="s">
        <v>752</v>
      </c>
      <c r="E94" s="25" t="s">
        <v>17</v>
      </c>
      <c r="F94" s="25">
        <v>15.8</v>
      </c>
      <c r="G94" s="25">
        <v>7.7149999999999999</v>
      </c>
      <c r="H94" s="25">
        <v>23.515000000000001</v>
      </c>
      <c r="I94" s="25">
        <v>14.8</v>
      </c>
      <c r="J94" s="25">
        <v>12</v>
      </c>
      <c r="K94" s="25">
        <v>8.44</v>
      </c>
      <c r="L94" s="25">
        <v>35.24</v>
      </c>
      <c r="M94" s="25">
        <v>58.755000000000003</v>
      </c>
    </row>
    <row r="95" spans="3:13" ht="18.75" x14ac:dyDescent="0.3">
      <c r="C95" s="25" t="s">
        <v>494</v>
      </c>
      <c r="D95" s="25" t="s">
        <v>747</v>
      </c>
      <c r="E95" s="25" t="s">
        <v>14</v>
      </c>
      <c r="F95" s="25">
        <v>15.1</v>
      </c>
      <c r="G95" s="25">
        <v>7.8849999999999998</v>
      </c>
      <c r="H95" s="25">
        <v>22.984999999999999</v>
      </c>
      <c r="I95" s="25">
        <v>14.8</v>
      </c>
      <c r="J95" s="25">
        <v>12</v>
      </c>
      <c r="K95" s="25">
        <v>8.6349999999999998</v>
      </c>
      <c r="L95" s="25">
        <v>35.435000000000002</v>
      </c>
      <c r="M95" s="25">
        <v>58.42</v>
      </c>
    </row>
    <row r="96" spans="3:13" ht="18.75" x14ac:dyDescent="0.3">
      <c r="C96" s="25" t="s">
        <v>495</v>
      </c>
      <c r="D96" s="25" t="s">
        <v>764</v>
      </c>
      <c r="E96" s="25" t="s">
        <v>11</v>
      </c>
      <c r="F96" s="25">
        <v>14.3</v>
      </c>
      <c r="G96" s="25">
        <v>8.43</v>
      </c>
      <c r="H96" s="25">
        <v>22.73</v>
      </c>
      <c r="I96" s="25">
        <v>14</v>
      </c>
      <c r="J96" s="25">
        <v>12</v>
      </c>
      <c r="K96" s="25">
        <v>9.57</v>
      </c>
      <c r="L96" s="25">
        <v>35.57</v>
      </c>
      <c r="M96" s="25">
        <v>58.3</v>
      </c>
    </row>
    <row r="97" spans="3:13" ht="18.75" x14ac:dyDescent="0.3">
      <c r="C97" s="25" t="s">
        <v>500</v>
      </c>
      <c r="D97" s="25" t="s">
        <v>785</v>
      </c>
      <c r="E97" s="25" t="s">
        <v>20</v>
      </c>
      <c r="F97" s="25">
        <v>14</v>
      </c>
      <c r="G97" s="25">
        <v>8.2149999999999999</v>
      </c>
      <c r="H97" s="25">
        <v>22.215</v>
      </c>
      <c r="I97" s="25">
        <v>14.6</v>
      </c>
      <c r="J97" s="25">
        <v>12</v>
      </c>
      <c r="K97" s="25">
        <v>9.0350000000000001</v>
      </c>
      <c r="L97" s="25">
        <v>35.635000000000005</v>
      </c>
      <c r="M97" s="25">
        <v>57.850000000000009</v>
      </c>
    </row>
    <row r="98" spans="3:13" ht="18.75" x14ac:dyDescent="0.3">
      <c r="C98" s="25" t="s">
        <v>501</v>
      </c>
      <c r="D98" s="25" t="s">
        <v>763</v>
      </c>
      <c r="E98" s="25" t="s">
        <v>14</v>
      </c>
      <c r="F98" s="25">
        <v>11.8</v>
      </c>
      <c r="G98" s="25">
        <v>6.8550000000000004</v>
      </c>
      <c r="H98" s="25">
        <v>18.655000000000001</v>
      </c>
      <c r="I98" s="25">
        <v>17.399999999999999</v>
      </c>
      <c r="J98" s="25">
        <v>12</v>
      </c>
      <c r="K98" s="25">
        <v>8.9649999999999999</v>
      </c>
      <c r="L98" s="25">
        <v>38.364999999999995</v>
      </c>
      <c r="M98" s="25">
        <v>57.019999999999996</v>
      </c>
    </row>
    <row r="99" spans="3:13" ht="18.75" x14ac:dyDescent="0.3">
      <c r="C99" s="25" t="s">
        <v>502</v>
      </c>
      <c r="D99" s="25" t="s">
        <v>766</v>
      </c>
      <c r="E99" s="25" t="s">
        <v>11</v>
      </c>
      <c r="F99" s="25">
        <v>13.2</v>
      </c>
      <c r="G99" s="25">
        <v>8.0399999999999991</v>
      </c>
      <c r="H99" s="25">
        <v>21.24</v>
      </c>
      <c r="I99" s="25">
        <v>13.2</v>
      </c>
      <c r="J99" s="25">
        <v>12</v>
      </c>
      <c r="K99" s="25">
        <v>8.5350000000000001</v>
      </c>
      <c r="L99" s="25">
        <v>33.734999999999999</v>
      </c>
      <c r="M99" s="25">
        <v>54.974999999999994</v>
      </c>
    </row>
    <row r="100" spans="3:13" ht="18.75" x14ac:dyDescent="0.3">
      <c r="C100" s="25" t="s">
        <v>503</v>
      </c>
      <c r="D100" s="25" t="s">
        <v>789</v>
      </c>
      <c r="E100" s="25" t="s">
        <v>92</v>
      </c>
      <c r="F100" s="25">
        <v>11.4</v>
      </c>
      <c r="G100" s="25">
        <v>7.1</v>
      </c>
      <c r="H100" s="25">
        <v>18.5</v>
      </c>
      <c r="I100" s="25">
        <v>14.9</v>
      </c>
      <c r="J100" s="25">
        <v>12</v>
      </c>
      <c r="K100" s="25">
        <v>9.2949999999999999</v>
      </c>
      <c r="L100" s="25">
        <v>36.195</v>
      </c>
      <c r="M100" s="25">
        <v>54.695</v>
      </c>
    </row>
    <row r="101" spans="3:13" ht="18.75" x14ac:dyDescent="0.3">
      <c r="C101" s="25" t="s">
        <v>504</v>
      </c>
      <c r="D101" s="25" t="s">
        <v>765</v>
      </c>
      <c r="E101" s="25" t="s">
        <v>11</v>
      </c>
      <c r="F101" s="25">
        <v>12.8</v>
      </c>
      <c r="G101" s="25">
        <v>7.85</v>
      </c>
      <c r="H101" s="25">
        <v>20.65</v>
      </c>
      <c r="I101" s="25">
        <v>12.8</v>
      </c>
      <c r="J101" s="25">
        <v>12</v>
      </c>
      <c r="K101" s="25">
        <v>9.0299999999999994</v>
      </c>
      <c r="L101" s="25">
        <v>33.83</v>
      </c>
      <c r="M101" s="25">
        <v>54.48</v>
      </c>
    </row>
    <row r="102" spans="3:13" ht="18.75" x14ac:dyDescent="0.3">
      <c r="C102" s="25" t="s">
        <v>505</v>
      </c>
      <c r="D102" s="25" t="s">
        <v>761</v>
      </c>
      <c r="E102" s="25" t="s">
        <v>14</v>
      </c>
      <c r="F102" s="25">
        <v>12.4</v>
      </c>
      <c r="G102" s="25">
        <v>5.9</v>
      </c>
      <c r="H102" s="25">
        <v>18.3</v>
      </c>
      <c r="I102" s="25">
        <v>15.4</v>
      </c>
      <c r="J102" s="25">
        <v>12</v>
      </c>
      <c r="K102" s="25">
        <v>7.8849999999999998</v>
      </c>
      <c r="L102" s="25">
        <v>35.284999999999997</v>
      </c>
      <c r="M102" s="25">
        <v>53.584999999999994</v>
      </c>
    </row>
    <row r="103" spans="3:13" ht="18.75" x14ac:dyDescent="0.3">
      <c r="C103" s="25" t="s">
        <v>506</v>
      </c>
      <c r="D103" s="25" t="s">
        <v>751</v>
      </c>
      <c r="E103" s="25" t="s">
        <v>14</v>
      </c>
      <c r="F103" s="25">
        <v>11.2</v>
      </c>
      <c r="G103" s="25">
        <v>5.4050000000000002</v>
      </c>
      <c r="H103" s="25">
        <v>16.605</v>
      </c>
      <c r="I103" s="25">
        <v>16.899999999999999</v>
      </c>
      <c r="J103" s="25">
        <v>10</v>
      </c>
      <c r="K103" s="25">
        <v>8.2249999999999996</v>
      </c>
      <c r="L103" s="25">
        <v>35.125</v>
      </c>
      <c r="M103" s="25">
        <v>51.730000000000004</v>
      </c>
    </row>
    <row r="104" spans="3:13" ht="18.75" x14ac:dyDescent="0.3">
      <c r="C104" s="25" t="s">
        <v>507</v>
      </c>
      <c r="D104" s="25" t="s">
        <v>749</v>
      </c>
      <c r="E104" s="25" t="s">
        <v>17</v>
      </c>
      <c r="F104" s="25">
        <v>12.5</v>
      </c>
      <c r="G104" s="25">
        <v>7.1449999999999996</v>
      </c>
      <c r="H104" s="25">
        <v>19.645</v>
      </c>
      <c r="I104" s="25">
        <v>13</v>
      </c>
      <c r="J104" s="25">
        <v>9</v>
      </c>
      <c r="K104" s="25">
        <v>7.55</v>
      </c>
      <c r="L104" s="25">
        <v>29.55</v>
      </c>
      <c r="M104" s="25">
        <v>49.195</v>
      </c>
    </row>
    <row r="105" spans="3:13" ht="18.75" x14ac:dyDescent="0.3">
      <c r="C105" s="25" t="s">
        <v>508</v>
      </c>
      <c r="D105" s="25" t="s">
        <v>781</v>
      </c>
      <c r="E105" s="25" t="s">
        <v>7</v>
      </c>
      <c r="F105" s="25">
        <v>10.4</v>
      </c>
      <c r="G105" s="25">
        <v>5.6449999999999996</v>
      </c>
      <c r="H105" s="25">
        <v>16.045000000000002</v>
      </c>
      <c r="I105" s="25">
        <v>12</v>
      </c>
      <c r="J105" s="25">
        <v>12</v>
      </c>
      <c r="K105" s="25">
        <v>8.86</v>
      </c>
      <c r="L105" s="25">
        <v>32.86</v>
      </c>
      <c r="M105" s="25">
        <v>48.905000000000001</v>
      </c>
    </row>
    <row r="106" spans="3:13" ht="18.75" x14ac:dyDescent="0.3">
      <c r="C106" s="25" t="s">
        <v>509</v>
      </c>
      <c r="D106" s="25" t="s">
        <v>788</v>
      </c>
      <c r="E106" s="25" t="s">
        <v>17</v>
      </c>
      <c r="F106" s="25">
        <v>10.199999999999999</v>
      </c>
      <c r="G106" s="25">
        <v>4.6950000000000003</v>
      </c>
      <c r="H106" s="25">
        <v>14.895</v>
      </c>
      <c r="I106" s="25">
        <v>12.3</v>
      </c>
      <c r="J106" s="25">
        <v>9</v>
      </c>
      <c r="K106" s="25">
        <v>6.5149999999999997</v>
      </c>
      <c r="L106" s="25">
        <v>27.815000000000001</v>
      </c>
      <c r="M106" s="25">
        <v>42.71</v>
      </c>
    </row>
    <row r="107" spans="3:13" ht="18.75" x14ac:dyDescent="0.3">
      <c r="C107" s="25" t="s">
        <v>510</v>
      </c>
      <c r="D107" s="25" t="s">
        <v>778</v>
      </c>
      <c r="E107" s="25" t="s">
        <v>7</v>
      </c>
      <c r="F107" s="25">
        <v>11.9</v>
      </c>
      <c r="G107" s="25">
        <v>6.55</v>
      </c>
      <c r="H107" s="25">
        <v>18.45</v>
      </c>
      <c r="I107" s="25">
        <v>11.3</v>
      </c>
      <c r="J107" s="25">
        <v>7</v>
      </c>
      <c r="K107" s="25">
        <v>5.47</v>
      </c>
      <c r="L107" s="25">
        <v>23.77</v>
      </c>
      <c r="M107" s="25">
        <v>42.22</v>
      </c>
    </row>
    <row r="108" spans="3:13" ht="18.75" x14ac:dyDescent="0.3">
      <c r="C108" s="25" t="s">
        <v>511</v>
      </c>
      <c r="D108" s="25" t="s">
        <v>762</v>
      </c>
      <c r="E108" s="25" t="s">
        <v>14</v>
      </c>
      <c r="F108" s="25">
        <v>5</v>
      </c>
      <c r="G108" s="25">
        <v>0.95499999999999996</v>
      </c>
      <c r="H108" s="25">
        <v>5.9550000000000001</v>
      </c>
      <c r="I108" s="25">
        <v>15.9</v>
      </c>
      <c r="J108" s="25">
        <v>10</v>
      </c>
      <c r="K108" s="25">
        <v>7.7249999999999996</v>
      </c>
      <c r="L108" s="25">
        <v>33.625</v>
      </c>
      <c r="M108" s="25">
        <v>39.58</v>
      </c>
    </row>
    <row r="109" spans="3:13" ht="18.75" x14ac:dyDescent="0.3">
      <c r="C109" s="25" t="s">
        <v>512</v>
      </c>
      <c r="D109" s="25" t="s">
        <v>784</v>
      </c>
      <c r="E109" s="25" t="s">
        <v>20</v>
      </c>
      <c r="F109" s="25">
        <v>4.7</v>
      </c>
      <c r="G109" s="25">
        <v>0.93500000000000005</v>
      </c>
      <c r="H109" s="25">
        <v>5.6349999999999998</v>
      </c>
      <c r="I109" s="25">
        <v>12.3</v>
      </c>
      <c r="J109" s="25">
        <v>12</v>
      </c>
      <c r="K109" s="25">
        <v>6.73</v>
      </c>
      <c r="L109" s="25">
        <v>31.03</v>
      </c>
      <c r="M109" s="25">
        <v>36.664999999999999</v>
      </c>
    </row>
    <row r="110" spans="3:13" ht="18.75" x14ac:dyDescent="0.3">
      <c r="C110" s="25" t="s">
        <v>513</v>
      </c>
      <c r="D110" s="25" t="s">
        <v>779</v>
      </c>
      <c r="E110" s="25" t="s">
        <v>7</v>
      </c>
      <c r="F110" s="25">
        <v>0</v>
      </c>
      <c r="G110" s="25">
        <v>0</v>
      </c>
      <c r="H110" s="25">
        <v>0</v>
      </c>
      <c r="I110" s="25">
        <v>15.3</v>
      </c>
      <c r="J110" s="25">
        <v>11</v>
      </c>
      <c r="K110" s="25">
        <v>7.04</v>
      </c>
      <c r="L110" s="25">
        <v>33.340000000000003</v>
      </c>
      <c r="M110" s="25">
        <v>33.340000000000003</v>
      </c>
    </row>
    <row r="111" spans="3:13" ht="18.75" x14ac:dyDescent="0.3">
      <c r="C111" s="25" t="s">
        <v>514</v>
      </c>
      <c r="D111" s="25" t="s">
        <v>748</v>
      </c>
      <c r="E111" s="25" t="s">
        <v>32</v>
      </c>
      <c r="F111" s="25">
        <v>0</v>
      </c>
      <c r="G111" s="25">
        <v>0</v>
      </c>
      <c r="H111" s="25">
        <v>0</v>
      </c>
      <c r="I111" s="25">
        <v>12.5</v>
      </c>
      <c r="J111" s="25">
        <v>12</v>
      </c>
      <c r="K111" s="25">
        <v>7.2549999999999999</v>
      </c>
      <c r="L111" s="25">
        <v>31.754999999999999</v>
      </c>
      <c r="M111" s="25">
        <v>31.754999999999999</v>
      </c>
    </row>
    <row r="112" spans="3:13" ht="18.75" x14ac:dyDescent="0.3">
      <c r="C112" s="25" t="s">
        <v>515</v>
      </c>
      <c r="D112" s="25" t="s">
        <v>776</v>
      </c>
      <c r="E112" s="25" t="s">
        <v>7</v>
      </c>
      <c r="F112" s="25">
        <v>0</v>
      </c>
      <c r="G112" s="25">
        <v>0</v>
      </c>
      <c r="H112" s="25">
        <v>0</v>
      </c>
      <c r="I112" s="25">
        <v>13.6</v>
      </c>
      <c r="J112" s="25">
        <v>11</v>
      </c>
      <c r="K112" s="25">
        <v>6.51</v>
      </c>
      <c r="L112" s="25">
        <v>31.11</v>
      </c>
      <c r="M112" s="25">
        <v>31.11</v>
      </c>
    </row>
    <row r="113" spans="3:13" ht="18.75" x14ac:dyDescent="0.3">
      <c r="C113" s="25" t="s">
        <v>516</v>
      </c>
      <c r="D113" s="25" t="s">
        <v>780</v>
      </c>
      <c r="E113" s="25" t="s">
        <v>7</v>
      </c>
      <c r="F113" s="25">
        <v>0</v>
      </c>
      <c r="G113" s="25">
        <v>0</v>
      </c>
      <c r="H113" s="25">
        <v>0</v>
      </c>
      <c r="I113" s="25">
        <v>12.7</v>
      </c>
      <c r="J113" s="25">
        <v>9</v>
      </c>
      <c r="K113" s="25">
        <v>7.09</v>
      </c>
      <c r="L113" s="25">
        <v>28.79</v>
      </c>
      <c r="M113" s="25">
        <v>28.79</v>
      </c>
    </row>
    <row r="114" spans="3:13" ht="18.75" x14ac:dyDescent="0.3">
      <c r="C114" s="25" t="s">
        <v>517</v>
      </c>
      <c r="D114" s="25" t="s">
        <v>777</v>
      </c>
      <c r="E114" s="25" t="s">
        <v>7</v>
      </c>
      <c r="F114" s="25">
        <v>0</v>
      </c>
      <c r="G114" s="25">
        <v>0</v>
      </c>
      <c r="H114" s="25">
        <v>0</v>
      </c>
      <c r="I114" s="25">
        <v>13.4</v>
      </c>
      <c r="J114" s="25">
        <v>9</v>
      </c>
      <c r="K114" s="25">
        <v>6.125</v>
      </c>
      <c r="L114" s="25">
        <v>28.524999999999999</v>
      </c>
      <c r="M114" s="25">
        <v>28.524999999999999</v>
      </c>
    </row>
    <row r="115" spans="3:13" ht="18.75" x14ac:dyDescent="0.3">
      <c r="C115" s="25" t="s">
        <v>518</v>
      </c>
      <c r="D115" s="25" t="s">
        <v>750</v>
      </c>
      <c r="E115" s="25" t="s">
        <v>32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</row>
    <row r="116" spans="3:13" ht="18.75" x14ac:dyDescent="0.3">
      <c r="C116" s="25" t="s">
        <v>519</v>
      </c>
      <c r="D116" s="25" t="s">
        <v>760</v>
      </c>
      <c r="E116" s="25" t="s">
        <v>14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</row>
    <row r="117" spans="3:13" ht="18.75" x14ac:dyDescent="0.3">
      <c r="C117" s="25" t="s">
        <v>520</v>
      </c>
      <c r="D117" s="25" t="s">
        <v>783</v>
      </c>
      <c r="E117" s="25" t="s">
        <v>20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</row>
  </sheetData>
  <sortState ref="D19:G24">
    <sortCondition descending="1" ref="G19:G24"/>
  </sortState>
  <pageMargins left="0.7" right="0.7" top="0.75" bottom="0.75" header="0.3" footer="0.3"/>
  <pageSetup paperSize="9" scale="34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FDC55-C25B-43F1-B576-D416BB18760B}">
  <sheetPr>
    <pageSetUpPr fitToPage="1"/>
  </sheetPr>
  <dimension ref="C1:M75"/>
  <sheetViews>
    <sheetView topLeftCell="A40" workbookViewId="0">
      <selection activeCell="D19" sqref="D19"/>
    </sheetView>
  </sheetViews>
  <sheetFormatPr defaultRowHeight="15" x14ac:dyDescent="0.25"/>
  <cols>
    <col min="3" max="3" width="3.28515625" customWidth="1"/>
    <col min="4" max="4" width="29.85546875" bestFit="1" customWidth="1"/>
    <col min="5" max="5" width="28.5703125" bestFit="1" customWidth="1"/>
    <col min="6" max="6" width="22.85546875" bestFit="1" customWidth="1"/>
    <col min="7" max="7" width="10.28515625" bestFit="1" customWidth="1"/>
    <col min="9" max="9" width="10.7109375" customWidth="1"/>
    <col min="10" max="10" width="11.5703125" bestFit="1" customWidth="1"/>
    <col min="11" max="11" width="9.28515625" bestFit="1" customWidth="1"/>
    <col min="12" max="13" width="9.140625" bestFit="1" customWidth="1"/>
  </cols>
  <sheetData>
    <row r="1" spans="3:7" ht="18.75" x14ac:dyDescent="0.3">
      <c r="C1" s="26" t="s">
        <v>561</v>
      </c>
    </row>
    <row r="2" spans="3:7" ht="18.75" x14ac:dyDescent="0.3">
      <c r="C2" s="26" t="s">
        <v>601</v>
      </c>
    </row>
    <row r="5" spans="3:7" ht="18.75" x14ac:dyDescent="0.3">
      <c r="C5" s="27" t="s">
        <v>459</v>
      </c>
      <c r="D5" s="26"/>
      <c r="E5" s="26"/>
      <c r="F5" s="26"/>
      <c r="G5" s="26"/>
    </row>
    <row r="6" spans="3:7" ht="18.75" x14ac:dyDescent="0.3">
      <c r="C6" s="26"/>
      <c r="D6" s="26"/>
      <c r="E6" s="26"/>
      <c r="F6" s="26"/>
      <c r="G6" s="26"/>
    </row>
    <row r="7" spans="3:7" ht="18.75" x14ac:dyDescent="0.3">
      <c r="C7" s="26"/>
      <c r="D7" s="26"/>
      <c r="E7" s="26"/>
      <c r="F7" s="26"/>
      <c r="G7" s="26"/>
    </row>
    <row r="8" spans="3:7" ht="18.75" x14ac:dyDescent="0.3">
      <c r="C8" s="24" t="s">
        <v>447</v>
      </c>
      <c r="D8" s="24" t="s">
        <v>2</v>
      </c>
      <c r="E8" s="24" t="s">
        <v>439</v>
      </c>
      <c r="F8" s="24" t="s">
        <v>438</v>
      </c>
      <c r="G8" s="24" t="s">
        <v>446</v>
      </c>
    </row>
    <row r="9" spans="3:7" ht="18.75" x14ac:dyDescent="0.3">
      <c r="C9" s="25" t="s">
        <v>440</v>
      </c>
      <c r="D9" s="25" t="s">
        <v>143</v>
      </c>
      <c r="E9" s="25">
        <v>81.704999999999998</v>
      </c>
      <c r="F9" s="25">
        <v>130.97500000000002</v>
      </c>
      <c r="G9" s="25">
        <v>212.68</v>
      </c>
    </row>
    <row r="10" spans="3:7" ht="18.75" x14ac:dyDescent="0.3">
      <c r="C10" s="25" t="s">
        <v>441</v>
      </c>
      <c r="D10" s="25" t="s">
        <v>152</v>
      </c>
      <c r="E10" s="25">
        <v>66.325000000000003</v>
      </c>
      <c r="F10" s="25">
        <v>118.705</v>
      </c>
      <c r="G10" s="25">
        <v>185.03</v>
      </c>
    </row>
    <row r="11" spans="3:7" ht="18.75" x14ac:dyDescent="0.3">
      <c r="C11" s="25" t="s">
        <v>442</v>
      </c>
      <c r="D11" s="25" t="s">
        <v>11</v>
      </c>
      <c r="E11" s="25">
        <v>50.594999999999999</v>
      </c>
      <c r="F11" s="25">
        <v>91.995000000000005</v>
      </c>
      <c r="G11" s="25">
        <v>142.59</v>
      </c>
    </row>
    <row r="13" spans="3:7" ht="18.75" x14ac:dyDescent="0.3">
      <c r="C13" s="27" t="s">
        <v>461</v>
      </c>
      <c r="D13" s="27"/>
      <c r="E13" s="26"/>
      <c r="F13" s="26"/>
      <c r="G13" s="26"/>
    </row>
    <row r="14" spans="3:7" ht="18.75" x14ac:dyDescent="0.3">
      <c r="C14" s="26"/>
      <c r="D14" s="26"/>
      <c r="E14" s="26"/>
      <c r="F14" s="26"/>
      <c r="G14" s="26"/>
    </row>
    <row r="15" spans="3:7" ht="18.75" x14ac:dyDescent="0.3">
      <c r="C15" s="26"/>
      <c r="D15" s="26"/>
      <c r="E15" s="26"/>
      <c r="F15" s="26"/>
      <c r="G15" s="26"/>
    </row>
    <row r="16" spans="3:7" ht="18.75" x14ac:dyDescent="0.3">
      <c r="C16" s="24" t="s">
        <v>447</v>
      </c>
      <c r="D16" s="24" t="s">
        <v>2</v>
      </c>
      <c r="E16" s="24" t="s">
        <v>439</v>
      </c>
      <c r="F16" s="24" t="s">
        <v>438</v>
      </c>
      <c r="G16" s="24" t="s">
        <v>446</v>
      </c>
    </row>
    <row r="17" spans="3:13" ht="18.75" x14ac:dyDescent="0.3">
      <c r="C17" s="25" t="s">
        <v>440</v>
      </c>
      <c r="D17" s="25" t="s">
        <v>17</v>
      </c>
      <c r="E17" s="25">
        <v>86.665000000000006</v>
      </c>
      <c r="F17" s="25">
        <v>135.12</v>
      </c>
      <c r="G17" s="25">
        <v>221.78500000000003</v>
      </c>
    </row>
    <row r="18" spans="3:13" ht="18.75" x14ac:dyDescent="0.3">
      <c r="C18" s="25" t="s">
        <v>441</v>
      </c>
      <c r="D18" s="25" t="s">
        <v>20</v>
      </c>
      <c r="E18" s="25">
        <v>75.884999999999991</v>
      </c>
      <c r="F18" s="25">
        <v>127.315</v>
      </c>
      <c r="G18" s="25">
        <v>203.2</v>
      </c>
    </row>
    <row r="19" spans="3:13" ht="18.75" x14ac:dyDescent="0.3">
      <c r="C19" s="25" t="s">
        <v>442</v>
      </c>
      <c r="D19" s="25" t="s">
        <v>499</v>
      </c>
      <c r="E19" s="25">
        <v>53.284999999999997</v>
      </c>
      <c r="F19" s="25">
        <v>133.10000000000002</v>
      </c>
      <c r="G19" s="25">
        <v>186.38500000000002</v>
      </c>
    </row>
    <row r="20" spans="3:13" ht="18.75" x14ac:dyDescent="0.3">
      <c r="C20" s="25" t="s">
        <v>477</v>
      </c>
      <c r="D20" s="25" t="s">
        <v>14</v>
      </c>
      <c r="E20" s="25">
        <v>45.640000000000008</v>
      </c>
      <c r="F20" s="25">
        <v>104.86</v>
      </c>
      <c r="G20" s="25">
        <v>150.5</v>
      </c>
    </row>
    <row r="21" spans="3:13" ht="18.75" x14ac:dyDescent="0.3">
      <c r="C21" s="33"/>
      <c r="D21" s="33"/>
      <c r="E21" s="33"/>
      <c r="F21" s="33"/>
      <c r="G21" s="33"/>
    </row>
    <row r="23" spans="3:13" ht="18.75" x14ac:dyDescent="0.3">
      <c r="C23" s="26" t="s">
        <v>561</v>
      </c>
    </row>
    <row r="24" spans="3:13" ht="18.75" x14ac:dyDescent="0.3">
      <c r="C24" s="26" t="s">
        <v>601</v>
      </c>
    </row>
    <row r="27" spans="3:13" ht="18.75" x14ac:dyDescent="0.3">
      <c r="C27" s="27" t="s">
        <v>463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3:13" ht="18.75" x14ac:dyDescent="0.3"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29" spans="3:13" ht="18.75" x14ac:dyDescent="0.3">
      <c r="C29" s="27"/>
      <c r="D29" s="27"/>
      <c r="E29" s="27"/>
      <c r="F29" s="27" t="s">
        <v>439</v>
      </c>
      <c r="G29" s="27"/>
      <c r="H29" s="27"/>
      <c r="I29" s="27" t="s">
        <v>438</v>
      </c>
      <c r="J29" s="27"/>
      <c r="K29" s="27"/>
      <c r="L29" s="27"/>
      <c r="M29" s="27"/>
    </row>
    <row r="30" spans="3:13" ht="18.75" x14ac:dyDescent="0.3">
      <c r="C30" s="24" t="s">
        <v>447</v>
      </c>
      <c r="D30" s="24" t="s">
        <v>435</v>
      </c>
      <c r="E30" s="24" t="s">
        <v>2</v>
      </c>
      <c r="F30" s="24" t="s">
        <v>443</v>
      </c>
      <c r="G30" s="24" t="s">
        <v>444</v>
      </c>
      <c r="H30" s="24" t="s">
        <v>446</v>
      </c>
      <c r="I30" s="24" t="s">
        <v>443</v>
      </c>
      <c r="J30" s="24" t="s">
        <v>445</v>
      </c>
      <c r="K30" s="24" t="s">
        <v>444</v>
      </c>
      <c r="L30" s="24" t="s">
        <v>446</v>
      </c>
      <c r="M30" s="24" t="s">
        <v>446</v>
      </c>
    </row>
    <row r="31" spans="3:13" ht="18.75" x14ac:dyDescent="0.3">
      <c r="C31" s="25" t="s">
        <v>440</v>
      </c>
      <c r="D31" s="25" t="s">
        <v>800</v>
      </c>
      <c r="E31" s="25" t="s">
        <v>20</v>
      </c>
      <c r="F31" s="25">
        <v>16.8</v>
      </c>
      <c r="G31" s="25">
        <v>13.07</v>
      </c>
      <c r="H31" s="25">
        <v>29.87</v>
      </c>
      <c r="I31" s="25">
        <v>17.3</v>
      </c>
      <c r="J31" s="25">
        <v>15</v>
      </c>
      <c r="K31" s="25">
        <v>13.53</v>
      </c>
      <c r="L31" s="25">
        <v>45.83</v>
      </c>
      <c r="M31" s="25">
        <v>75.7</v>
      </c>
    </row>
    <row r="32" spans="3:13" ht="18.75" x14ac:dyDescent="0.3">
      <c r="C32" s="25" t="s">
        <v>441</v>
      </c>
      <c r="D32" s="25" t="s">
        <v>803</v>
      </c>
      <c r="E32" s="25" t="s">
        <v>20</v>
      </c>
      <c r="F32" s="25">
        <v>14.9</v>
      </c>
      <c r="G32" s="25">
        <v>12.84</v>
      </c>
      <c r="H32" s="25">
        <v>27.740000000000002</v>
      </c>
      <c r="I32" s="25">
        <v>15.6</v>
      </c>
      <c r="J32" s="25">
        <v>15</v>
      </c>
      <c r="K32" s="25">
        <v>13.5</v>
      </c>
      <c r="L32" s="25">
        <v>44.1</v>
      </c>
      <c r="M32" s="25">
        <v>71.84</v>
      </c>
    </row>
    <row r="33" spans="3:13" ht="18.75" x14ac:dyDescent="0.3">
      <c r="C33" s="25" t="s">
        <v>442</v>
      </c>
      <c r="D33" s="25" t="s">
        <v>794</v>
      </c>
      <c r="E33" s="25" t="s">
        <v>126</v>
      </c>
      <c r="F33" s="25">
        <v>15.8</v>
      </c>
      <c r="G33" s="25">
        <v>12.135</v>
      </c>
      <c r="H33" s="25">
        <v>27.935000000000002</v>
      </c>
      <c r="I33" s="25">
        <v>13.1</v>
      </c>
      <c r="J33" s="25">
        <v>15</v>
      </c>
      <c r="K33" s="25">
        <v>12.315</v>
      </c>
      <c r="L33" s="25">
        <v>40.414999999999999</v>
      </c>
      <c r="M33" s="25">
        <v>68.349999999999994</v>
      </c>
    </row>
    <row r="34" spans="3:13" ht="18.75" x14ac:dyDescent="0.3">
      <c r="C34" s="25" t="s">
        <v>477</v>
      </c>
      <c r="D34" s="25" t="s">
        <v>793</v>
      </c>
      <c r="E34" s="25" t="s">
        <v>14</v>
      </c>
      <c r="F34" s="25">
        <v>14.1</v>
      </c>
      <c r="G34" s="25">
        <v>11.2</v>
      </c>
      <c r="H34" s="25">
        <v>25.299999999999997</v>
      </c>
      <c r="I34" s="25">
        <v>14.8</v>
      </c>
      <c r="J34" s="25">
        <v>15</v>
      </c>
      <c r="K34" s="25">
        <v>12.07</v>
      </c>
      <c r="L34" s="25">
        <v>41.870000000000005</v>
      </c>
      <c r="M34" s="25">
        <v>67.17</v>
      </c>
    </row>
    <row r="35" spans="3:13" ht="18.75" x14ac:dyDescent="0.3">
      <c r="C35" s="25" t="s">
        <v>478</v>
      </c>
      <c r="D35" s="25" t="s">
        <v>792</v>
      </c>
      <c r="E35" s="25" t="s">
        <v>126</v>
      </c>
      <c r="F35" s="25">
        <v>15.2</v>
      </c>
      <c r="G35" s="25">
        <v>12.3</v>
      </c>
      <c r="H35" s="25">
        <v>27.5</v>
      </c>
      <c r="I35" s="25">
        <v>12.6</v>
      </c>
      <c r="J35" s="25">
        <v>15</v>
      </c>
      <c r="K35" s="25">
        <v>12.03</v>
      </c>
      <c r="L35" s="25">
        <v>39.630000000000003</v>
      </c>
      <c r="M35" s="25">
        <v>67.13</v>
      </c>
    </row>
    <row r="36" spans="3:13" ht="18.75" x14ac:dyDescent="0.3">
      <c r="C36" s="25" t="s">
        <v>479</v>
      </c>
      <c r="D36" s="25" t="s">
        <v>796</v>
      </c>
      <c r="E36" s="25" t="s">
        <v>11</v>
      </c>
      <c r="F36" s="25">
        <v>16.100000000000001</v>
      </c>
      <c r="G36" s="25">
        <v>11.84</v>
      </c>
      <c r="H36" s="25">
        <v>27.94</v>
      </c>
      <c r="I36" s="25">
        <v>13.8</v>
      </c>
      <c r="J36" s="25">
        <v>13</v>
      </c>
      <c r="K36" s="25">
        <v>11.24</v>
      </c>
      <c r="L36" s="25">
        <v>38.04</v>
      </c>
      <c r="M36" s="25">
        <v>65.98</v>
      </c>
    </row>
    <row r="37" spans="3:13" ht="18.75" x14ac:dyDescent="0.3">
      <c r="C37" s="25" t="s">
        <v>480</v>
      </c>
      <c r="D37" s="25" t="s">
        <v>808</v>
      </c>
      <c r="E37" s="25" t="s">
        <v>20</v>
      </c>
      <c r="F37" s="25">
        <v>13.4</v>
      </c>
      <c r="G37" s="25">
        <v>11.41</v>
      </c>
      <c r="H37" s="25">
        <v>24.810000000000002</v>
      </c>
      <c r="I37" s="25">
        <v>12.9</v>
      </c>
      <c r="J37" s="25">
        <v>15</v>
      </c>
      <c r="K37" s="25">
        <v>11.8</v>
      </c>
      <c r="L37" s="25">
        <v>39.700000000000003</v>
      </c>
      <c r="M37" s="25">
        <v>64.510000000000005</v>
      </c>
    </row>
    <row r="38" spans="3:13" ht="18.75" x14ac:dyDescent="0.3">
      <c r="C38" s="25" t="s">
        <v>481</v>
      </c>
      <c r="D38" s="25" t="s">
        <v>802</v>
      </c>
      <c r="E38" s="25" t="s">
        <v>20</v>
      </c>
      <c r="F38" s="25">
        <v>13.2</v>
      </c>
      <c r="G38" s="25">
        <v>10.895</v>
      </c>
      <c r="H38" s="25">
        <v>24.094999999999999</v>
      </c>
      <c r="I38" s="25">
        <v>13.7</v>
      </c>
      <c r="J38" s="25">
        <v>15</v>
      </c>
      <c r="K38" s="25">
        <v>11.71</v>
      </c>
      <c r="L38" s="25">
        <v>40.409999999999997</v>
      </c>
      <c r="M38" s="25">
        <v>64.504999999999995</v>
      </c>
    </row>
    <row r="39" spans="3:13" ht="18.75" x14ac:dyDescent="0.3">
      <c r="C39" s="25" t="s">
        <v>482</v>
      </c>
      <c r="D39" s="25" t="s">
        <v>807</v>
      </c>
      <c r="E39" s="25" t="s">
        <v>20</v>
      </c>
      <c r="F39" s="25">
        <v>12.3</v>
      </c>
      <c r="G39" s="25">
        <v>10.55</v>
      </c>
      <c r="H39" s="25">
        <v>22.85</v>
      </c>
      <c r="I39" s="25">
        <v>12.8</v>
      </c>
      <c r="J39" s="25">
        <v>15</v>
      </c>
      <c r="K39" s="25">
        <v>10.685</v>
      </c>
      <c r="L39" s="25">
        <v>38.484999999999999</v>
      </c>
      <c r="M39" s="25">
        <v>61.335000000000001</v>
      </c>
    </row>
    <row r="40" spans="3:13" ht="18.75" x14ac:dyDescent="0.3">
      <c r="C40" s="25" t="s">
        <v>483</v>
      </c>
      <c r="D40" s="25" t="s">
        <v>798</v>
      </c>
      <c r="E40" s="25" t="s">
        <v>11</v>
      </c>
      <c r="F40" s="25">
        <v>12.3</v>
      </c>
      <c r="G40" s="25">
        <v>10.355</v>
      </c>
      <c r="H40" s="25">
        <v>22.655000000000001</v>
      </c>
      <c r="I40" s="25">
        <v>12.1</v>
      </c>
      <c r="J40" s="25">
        <v>15</v>
      </c>
      <c r="K40" s="25">
        <v>10.285</v>
      </c>
      <c r="L40" s="25">
        <v>37.385000000000005</v>
      </c>
      <c r="M40" s="25">
        <v>60.040000000000006</v>
      </c>
    </row>
    <row r="41" spans="3:13" ht="18.75" x14ac:dyDescent="0.3">
      <c r="C41" s="25" t="s">
        <v>484</v>
      </c>
      <c r="D41" s="25" t="s">
        <v>804</v>
      </c>
      <c r="E41" s="25" t="s">
        <v>20</v>
      </c>
      <c r="F41" s="25">
        <v>10</v>
      </c>
      <c r="G41" s="25">
        <v>8.6649999999999991</v>
      </c>
      <c r="H41" s="25">
        <v>18.664999999999999</v>
      </c>
      <c r="I41" s="25">
        <v>14.1</v>
      </c>
      <c r="J41" s="25">
        <v>15</v>
      </c>
      <c r="K41" s="25">
        <v>11.42</v>
      </c>
      <c r="L41" s="25">
        <v>40.520000000000003</v>
      </c>
      <c r="M41" s="25">
        <v>59.185000000000002</v>
      </c>
    </row>
    <row r="42" spans="3:13" ht="18.75" x14ac:dyDescent="0.3">
      <c r="C42" s="25" t="s">
        <v>485</v>
      </c>
      <c r="D42" s="25" t="s">
        <v>801</v>
      </c>
      <c r="E42" s="25" t="s">
        <v>20</v>
      </c>
      <c r="F42" s="25">
        <v>10</v>
      </c>
      <c r="G42" s="25">
        <v>7.6</v>
      </c>
      <c r="H42" s="25">
        <v>17.600000000000001</v>
      </c>
      <c r="I42" s="25">
        <v>14.4</v>
      </c>
      <c r="J42" s="25">
        <v>15</v>
      </c>
      <c r="K42" s="25">
        <v>11.645</v>
      </c>
      <c r="L42" s="25">
        <v>41.045000000000002</v>
      </c>
      <c r="M42" s="25">
        <v>58.645000000000003</v>
      </c>
    </row>
    <row r="43" spans="3:13" ht="18.75" x14ac:dyDescent="0.3">
      <c r="C43" s="25" t="s">
        <v>486</v>
      </c>
      <c r="D43" s="25" t="s">
        <v>799</v>
      </c>
      <c r="E43" s="25" t="s">
        <v>20</v>
      </c>
      <c r="F43" s="25">
        <v>7.5</v>
      </c>
      <c r="G43" s="25">
        <v>4.7949999999999999</v>
      </c>
      <c r="H43" s="25">
        <v>12.295</v>
      </c>
      <c r="I43" s="25">
        <v>13</v>
      </c>
      <c r="J43" s="25">
        <v>15</v>
      </c>
      <c r="K43" s="25">
        <v>10.64</v>
      </c>
      <c r="L43" s="25">
        <v>38.64</v>
      </c>
      <c r="M43" s="25">
        <v>50.935000000000002</v>
      </c>
    </row>
    <row r="44" spans="3:13" ht="18.75" x14ac:dyDescent="0.3">
      <c r="C44" s="25" t="s">
        <v>487</v>
      </c>
      <c r="D44" s="25" t="s">
        <v>806</v>
      </c>
      <c r="E44" s="25" t="s">
        <v>20</v>
      </c>
      <c r="F44" s="25">
        <v>4.8</v>
      </c>
      <c r="G44" s="25">
        <v>4.8250000000000002</v>
      </c>
      <c r="H44" s="25">
        <v>9.625</v>
      </c>
      <c r="I44" s="25">
        <v>9.4</v>
      </c>
      <c r="J44" s="25">
        <v>15</v>
      </c>
      <c r="K44" s="25">
        <v>10.175000000000001</v>
      </c>
      <c r="L44" s="25">
        <v>34.575000000000003</v>
      </c>
      <c r="M44" s="25">
        <v>44.2</v>
      </c>
    </row>
    <row r="45" spans="3:13" ht="18.75" x14ac:dyDescent="0.3">
      <c r="C45" s="25" t="s">
        <v>488</v>
      </c>
      <c r="D45" s="25" t="s">
        <v>809</v>
      </c>
      <c r="E45" s="25" t="s">
        <v>11</v>
      </c>
      <c r="F45" s="25">
        <v>0</v>
      </c>
      <c r="G45" s="25">
        <v>0</v>
      </c>
      <c r="H45" s="25">
        <v>0</v>
      </c>
      <c r="I45" s="25">
        <v>5.0999999999999996</v>
      </c>
      <c r="J45" s="25">
        <v>7</v>
      </c>
      <c r="K45" s="25">
        <v>4.47</v>
      </c>
      <c r="L45" s="25">
        <v>16.57</v>
      </c>
      <c r="M45" s="25">
        <v>16.57</v>
      </c>
    </row>
    <row r="46" spans="3:13" ht="18.75" x14ac:dyDescent="0.3">
      <c r="C46" s="25" t="s">
        <v>489</v>
      </c>
      <c r="D46" s="25" t="s">
        <v>795</v>
      </c>
      <c r="E46" s="25" t="s">
        <v>7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</row>
    <row r="47" spans="3:13" ht="18.75" x14ac:dyDescent="0.3">
      <c r="C47" s="25" t="s">
        <v>490</v>
      </c>
      <c r="D47" s="25" t="s">
        <v>797</v>
      </c>
      <c r="E47" s="25" t="s">
        <v>138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</row>
    <row r="48" spans="3:13" ht="18.75" x14ac:dyDescent="0.3">
      <c r="C48" s="25" t="s">
        <v>491</v>
      </c>
      <c r="D48" s="25" t="s">
        <v>805</v>
      </c>
      <c r="E48" s="25" t="s">
        <v>20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</row>
    <row r="52" spans="3:13" ht="18.75" x14ac:dyDescent="0.3">
      <c r="C52" s="27" t="s">
        <v>462</v>
      </c>
      <c r="D52" s="27"/>
      <c r="E52" s="27"/>
      <c r="F52" s="27"/>
      <c r="G52" s="27"/>
      <c r="H52" s="27"/>
      <c r="I52" s="27"/>
      <c r="J52" s="27"/>
      <c r="K52" s="27"/>
      <c r="L52" s="27"/>
      <c r="M52" s="27"/>
    </row>
    <row r="53" spans="3:13" ht="18.75" x14ac:dyDescent="0.3"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</row>
    <row r="54" spans="3:13" ht="18.75" x14ac:dyDescent="0.3">
      <c r="C54" s="27"/>
      <c r="D54" s="27"/>
      <c r="E54" s="27"/>
      <c r="F54" s="27" t="s">
        <v>439</v>
      </c>
      <c r="G54" s="27"/>
      <c r="H54" s="27"/>
      <c r="I54" s="27" t="s">
        <v>438</v>
      </c>
      <c r="J54" s="27"/>
      <c r="K54" s="27"/>
      <c r="L54" s="27"/>
      <c r="M54" s="27"/>
    </row>
    <row r="55" spans="3:13" ht="18.75" x14ac:dyDescent="0.3">
      <c r="C55" s="24" t="s">
        <v>447</v>
      </c>
      <c r="D55" s="24" t="s">
        <v>435</v>
      </c>
      <c r="E55" s="24" t="s">
        <v>2</v>
      </c>
      <c r="F55" s="24" t="s">
        <v>443</v>
      </c>
      <c r="G55" s="24" t="s">
        <v>444</v>
      </c>
      <c r="H55" s="24" t="s">
        <v>446</v>
      </c>
      <c r="I55" s="24" t="s">
        <v>443</v>
      </c>
      <c r="J55" s="24" t="s">
        <v>445</v>
      </c>
      <c r="K55" s="24" t="s">
        <v>444</v>
      </c>
      <c r="L55" s="24" t="s">
        <v>446</v>
      </c>
      <c r="M55" s="24" t="s">
        <v>446</v>
      </c>
    </row>
    <row r="56" spans="3:13" ht="18.75" x14ac:dyDescent="0.3">
      <c r="C56" s="25" t="s">
        <v>440</v>
      </c>
      <c r="D56" s="25" t="s">
        <v>824</v>
      </c>
      <c r="E56" s="25" t="s">
        <v>92</v>
      </c>
      <c r="F56" s="25">
        <v>17.5</v>
      </c>
      <c r="G56" s="25">
        <v>12.404999999999999</v>
      </c>
      <c r="H56" s="25">
        <v>29.905000000000001</v>
      </c>
      <c r="I56" s="25">
        <v>18.7</v>
      </c>
      <c r="J56" s="25">
        <v>15</v>
      </c>
      <c r="K56" s="25">
        <v>13.43</v>
      </c>
      <c r="L56" s="25">
        <v>47.13</v>
      </c>
      <c r="M56" s="25">
        <v>77.034999999999997</v>
      </c>
    </row>
    <row r="57" spans="3:13" ht="18.75" x14ac:dyDescent="0.3">
      <c r="C57" s="25" t="s">
        <v>441</v>
      </c>
      <c r="D57" s="25" t="s">
        <v>814</v>
      </c>
      <c r="E57" s="25" t="s">
        <v>17</v>
      </c>
      <c r="F57" s="25">
        <v>17.600000000000001</v>
      </c>
      <c r="G57" s="25">
        <v>12.15</v>
      </c>
      <c r="H57" s="25">
        <v>29.75</v>
      </c>
      <c r="I57" s="25">
        <v>17.7</v>
      </c>
      <c r="J57" s="25">
        <v>15</v>
      </c>
      <c r="K57" s="25">
        <v>12.27</v>
      </c>
      <c r="L57" s="25">
        <v>44.97</v>
      </c>
      <c r="M57" s="25">
        <v>74.72</v>
      </c>
    </row>
    <row r="58" spans="3:13" ht="18.75" x14ac:dyDescent="0.3">
      <c r="C58" s="25" t="s">
        <v>442</v>
      </c>
      <c r="D58" s="25" t="s">
        <v>813</v>
      </c>
      <c r="E58" s="25" t="s">
        <v>17</v>
      </c>
      <c r="F58" s="25">
        <v>16.399999999999999</v>
      </c>
      <c r="G58" s="25">
        <v>12.005000000000001</v>
      </c>
      <c r="H58" s="25">
        <v>28.405000000000001</v>
      </c>
      <c r="I58" s="25">
        <v>18.2</v>
      </c>
      <c r="J58" s="25">
        <v>15</v>
      </c>
      <c r="K58" s="25">
        <v>12.44</v>
      </c>
      <c r="L58" s="25">
        <v>45.64</v>
      </c>
      <c r="M58" s="25">
        <v>74.045000000000002</v>
      </c>
    </row>
    <row r="59" spans="3:13" ht="18.75" x14ac:dyDescent="0.3">
      <c r="C59" s="25" t="s">
        <v>477</v>
      </c>
      <c r="D59" s="25" t="s">
        <v>816</v>
      </c>
      <c r="E59" s="25" t="s">
        <v>17</v>
      </c>
      <c r="F59" s="25">
        <v>16.8</v>
      </c>
      <c r="G59" s="25">
        <v>11.71</v>
      </c>
      <c r="H59" s="25">
        <v>28.51</v>
      </c>
      <c r="I59" s="25">
        <v>17.3</v>
      </c>
      <c r="J59" s="25">
        <v>15</v>
      </c>
      <c r="K59" s="25">
        <v>12.21</v>
      </c>
      <c r="L59" s="25">
        <v>44.51</v>
      </c>
      <c r="M59" s="25">
        <v>73.02</v>
      </c>
    </row>
    <row r="60" spans="3:13" ht="18.75" x14ac:dyDescent="0.3">
      <c r="C60" s="25" t="s">
        <v>478</v>
      </c>
      <c r="D60" s="25" t="s">
        <v>829</v>
      </c>
      <c r="E60" s="25" t="s">
        <v>20</v>
      </c>
      <c r="F60" s="25">
        <v>16.2</v>
      </c>
      <c r="G60" s="25">
        <v>10.8</v>
      </c>
      <c r="H60" s="25">
        <v>27</v>
      </c>
      <c r="I60" s="25">
        <v>17.399999999999999</v>
      </c>
      <c r="J60" s="25">
        <v>15</v>
      </c>
      <c r="K60" s="25">
        <v>11.125</v>
      </c>
      <c r="L60" s="25">
        <v>43.524999999999999</v>
      </c>
      <c r="M60" s="25">
        <v>70.525000000000006</v>
      </c>
    </row>
    <row r="61" spans="3:13" ht="18.75" x14ac:dyDescent="0.3">
      <c r="C61" s="25" t="s">
        <v>479</v>
      </c>
      <c r="D61" s="25" t="s">
        <v>811</v>
      </c>
      <c r="E61" s="25" t="s">
        <v>7</v>
      </c>
      <c r="F61" s="25">
        <v>13</v>
      </c>
      <c r="G61" s="25">
        <v>7.72</v>
      </c>
      <c r="H61" s="25">
        <v>20.72</v>
      </c>
      <c r="I61" s="25">
        <v>17.3</v>
      </c>
      <c r="J61" s="25">
        <v>15</v>
      </c>
      <c r="K61" s="25">
        <v>9.9949999999999992</v>
      </c>
      <c r="L61" s="25">
        <v>42.294999999999995</v>
      </c>
      <c r="M61" s="25">
        <v>63.014999999999993</v>
      </c>
    </row>
    <row r="62" spans="3:13" ht="18.75" x14ac:dyDescent="0.3">
      <c r="C62" s="25" t="s">
        <v>480</v>
      </c>
      <c r="D62" s="25" t="s">
        <v>826</v>
      </c>
      <c r="E62" s="25" t="s">
        <v>20</v>
      </c>
      <c r="F62" s="25">
        <v>15.2</v>
      </c>
      <c r="G62" s="25">
        <v>10.6</v>
      </c>
      <c r="H62" s="25">
        <v>25.799999999999997</v>
      </c>
      <c r="I62" s="25">
        <v>13</v>
      </c>
      <c r="J62" s="25">
        <v>12</v>
      </c>
      <c r="K62" s="25">
        <v>8.52</v>
      </c>
      <c r="L62" s="25">
        <v>33.519999999999996</v>
      </c>
      <c r="M62" s="25">
        <v>59.319999999999993</v>
      </c>
    </row>
    <row r="63" spans="3:13" ht="18.75" x14ac:dyDescent="0.3">
      <c r="C63" s="25" t="s">
        <v>481</v>
      </c>
      <c r="D63" s="25" t="s">
        <v>822</v>
      </c>
      <c r="E63" s="25" t="s">
        <v>92</v>
      </c>
      <c r="F63" s="25">
        <v>8.6999999999999993</v>
      </c>
      <c r="G63" s="25">
        <v>4.9800000000000004</v>
      </c>
      <c r="H63" s="25">
        <v>13.68</v>
      </c>
      <c r="I63" s="25">
        <v>18.100000000000001</v>
      </c>
      <c r="J63" s="25">
        <v>15</v>
      </c>
      <c r="K63" s="25">
        <v>11.17</v>
      </c>
      <c r="L63" s="25">
        <v>44.27</v>
      </c>
      <c r="M63" s="25">
        <v>57.95</v>
      </c>
    </row>
    <row r="64" spans="3:13" ht="18.75" x14ac:dyDescent="0.3">
      <c r="C64" s="25" t="s">
        <v>482</v>
      </c>
      <c r="D64" s="25" t="s">
        <v>817</v>
      </c>
      <c r="E64" s="25" t="s">
        <v>17</v>
      </c>
      <c r="F64" s="25">
        <v>10.5</v>
      </c>
      <c r="G64" s="25">
        <v>7.74</v>
      </c>
      <c r="H64" s="25">
        <v>18.240000000000002</v>
      </c>
      <c r="I64" s="25">
        <v>14</v>
      </c>
      <c r="J64" s="25">
        <v>15</v>
      </c>
      <c r="K64" s="25">
        <v>9.8049999999999997</v>
      </c>
      <c r="L64" s="25">
        <v>38.805</v>
      </c>
      <c r="M64" s="25">
        <v>57.045000000000002</v>
      </c>
    </row>
    <row r="65" spans="3:13" ht="18.75" x14ac:dyDescent="0.3">
      <c r="C65" s="25" t="s">
        <v>483</v>
      </c>
      <c r="D65" s="25" t="s">
        <v>819</v>
      </c>
      <c r="E65" s="25" t="s">
        <v>14</v>
      </c>
      <c r="F65" s="25">
        <v>8.6999999999999993</v>
      </c>
      <c r="G65" s="25">
        <v>4.835</v>
      </c>
      <c r="H65" s="25">
        <v>13.535</v>
      </c>
      <c r="I65" s="25">
        <v>18</v>
      </c>
      <c r="J65" s="25">
        <v>15</v>
      </c>
      <c r="K65" s="25">
        <v>9.44</v>
      </c>
      <c r="L65" s="25">
        <v>42.44</v>
      </c>
      <c r="M65" s="25">
        <v>55.974999999999994</v>
      </c>
    </row>
    <row r="66" spans="3:13" ht="18.75" x14ac:dyDescent="0.3">
      <c r="C66" s="25" t="s">
        <v>484</v>
      </c>
      <c r="D66" s="25" t="s">
        <v>825</v>
      </c>
      <c r="E66" s="25" t="s">
        <v>20</v>
      </c>
      <c r="F66" s="25">
        <v>6.9</v>
      </c>
      <c r="G66" s="25">
        <v>4.4649999999999999</v>
      </c>
      <c r="H66" s="25">
        <v>11.365</v>
      </c>
      <c r="I66" s="25">
        <v>15.8</v>
      </c>
      <c r="J66" s="25">
        <v>15</v>
      </c>
      <c r="K66" s="25">
        <v>10.525</v>
      </c>
      <c r="L66" s="25">
        <v>41.325000000000003</v>
      </c>
      <c r="M66" s="25">
        <v>52.690000000000005</v>
      </c>
    </row>
    <row r="67" spans="3:13" ht="18.75" x14ac:dyDescent="0.3">
      <c r="C67" s="25" t="s">
        <v>485</v>
      </c>
      <c r="D67" s="25" t="s">
        <v>823</v>
      </c>
      <c r="E67" s="25" t="s">
        <v>92</v>
      </c>
      <c r="F67" s="25">
        <v>6.4</v>
      </c>
      <c r="G67" s="25">
        <v>3.3</v>
      </c>
      <c r="H67" s="25">
        <v>9.6999999999999993</v>
      </c>
      <c r="I67" s="25">
        <v>16.399999999999999</v>
      </c>
      <c r="J67" s="25">
        <v>15</v>
      </c>
      <c r="K67" s="25">
        <v>10.3</v>
      </c>
      <c r="L67" s="25">
        <v>41.7</v>
      </c>
      <c r="M67" s="25">
        <v>51.400000000000006</v>
      </c>
    </row>
    <row r="68" spans="3:13" ht="18.75" x14ac:dyDescent="0.3">
      <c r="C68" s="25" t="s">
        <v>486</v>
      </c>
      <c r="D68" s="25" t="s">
        <v>812</v>
      </c>
      <c r="E68" s="25" t="s">
        <v>7</v>
      </c>
      <c r="F68" s="25">
        <v>7.3</v>
      </c>
      <c r="G68" s="25">
        <v>4.26</v>
      </c>
      <c r="H68" s="25">
        <v>11.559999999999999</v>
      </c>
      <c r="I68" s="25">
        <v>14.6</v>
      </c>
      <c r="J68" s="25">
        <v>15</v>
      </c>
      <c r="K68" s="25">
        <v>9.25</v>
      </c>
      <c r="L68" s="25">
        <v>38.85</v>
      </c>
      <c r="M68" s="25">
        <v>50.41</v>
      </c>
    </row>
    <row r="69" spans="3:13" ht="18.75" x14ac:dyDescent="0.3">
      <c r="C69" s="25" t="s">
        <v>487</v>
      </c>
      <c r="D69" s="25" t="s">
        <v>828</v>
      </c>
      <c r="E69" s="25" t="s">
        <v>20</v>
      </c>
      <c r="F69" s="25">
        <v>2.5</v>
      </c>
      <c r="G69" s="25">
        <v>1.115</v>
      </c>
      <c r="H69" s="25">
        <v>3.6150000000000002</v>
      </c>
      <c r="I69" s="25">
        <v>17.399999999999999</v>
      </c>
      <c r="J69" s="25">
        <v>15</v>
      </c>
      <c r="K69" s="25">
        <v>10.065</v>
      </c>
      <c r="L69" s="25">
        <v>42.464999999999996</v>
      </c>
      <c r="M69" s="25">
        <v>46.08</v>
      </c>
    </row>
    <row r="70" spans="3:13" ht="18.75" x14ac:dyDescent="0.3">
      <c r="C70" s="25" t="s">
        <v>488</v>
      </c>
      <c r="D70" s="25" t="s">
        <v>827</v>
      </c>
      <c r="E70" s="25" t="s">
        <v>20</v>
      </c>
      <c r="F70" s="25">
        <v>13.8</v>
      </c>
      <c r="G70" s="25">
        <v>9.2850000000000001</v>
      </c>
      <c r="H70" s="25">
        <v>23.085000000000001</v>
      </c>
      <c r="I70" s="25">
        <v>7.4</v>
      </c>
      <c r="J70" s="25">
        <v>8</v>
      </c>
      <c r="K70" s="25">
        <v>4.7949999999999999</v>
      </c>
      <c r="L70" s="25">
        <v>20.195</v>
      </c>
      <c r="M70" s="25">
        <v>43.28</v>
      </c>
    </row>
    <row r="71" spans="3:13" ht="18.75" x14ac:dyDescent="0.3">
      <c r="C71" s="25" t="s">
        <v>489</v>
      </c>
      <c r="D71" s="25" t="s">
        <v>818</v>
      </c>
      <c r="E71" s="25" t="s">
        <v>14</v>
      </c>
      <c r="F71" s="25">
        <v>0</v>
      </c>
      <c r="G71" s="25">
        <v>0</v>
      </c>
      <c r="H71" s="25">
        <v>0</v>
      </c>
      <c r="I71" s="25">
        <v>16.7</v>
      </c>
      <c r="J71" s="25">
        <v>13</v>
      </c>
      <c r="K71" s="25">
        <v>9.5</v>
      </c>
      <c r="L71" s="25">
        <v>39.200000000000003</v>
      </c>
      <c r="M71" s="25">
        <v>39.200000000000003</v>
      </c>
    </row>
    <row r="72" spans="3:13" ht="18.75" x14ac:dyDescent="0.3">
      <c r="C72" s="25" t="s">
        <v>490</v>
      </c>
      <c r="D72" s="25" t="s">
        <v>821</v>
      </c>
      <c r="E72" s="25" t="s">
        <v>14</v>
      </c>
      <c r="F72" s="25">
        <v>7.9</v>
      </c>
      <c r="G72" s="25">
        <v>4.3550000000000004</v>
      </c>
      <c r="H72" s="25">
        <v>12.255000000000001</v>
      </c>
      <c r="I72" s="25">
        <v>9.8000000000000007</v>
      </c>
      <c r="J72" s="25">
        <v>8</v>
      </c>
      <c r="K72" s="25">
        <v>5.42</v>
      </c>
      <c r="L72" s="25">
        <v>23.22</v>
      </c>
      <c r="M72" s="25">
        <v>35.475000000000001</v>
      </c>
    </row>
    <row r="73" spans="3:13" ht="18.75" x14ac:dyDescent="0.3">
      <c r="C73" s="25" t="s">
        <v>491</v>
      </c>
      <c r="D73" s="25" t="s">
        <v>820</v>
      </c>
      <c r="E73" s="25" t="s">
        <v>14</v>
      </c>
      <c r="F73" s="25">
        <v>12.6</v>
      </c>
      <c r="G73" s="25">
        <v>7.25</v>
      </c>
      <c r="H73" s="25">
        <v>19.850000000000001</v>
      </c>
      <c r="I73" s="25">
        <v>4.9000000000000004</v>
      </c>
      <c r="J73" s="25">
        <v>4</v>
      </c>
      <c r="K73" s="25">
        <v>2.0950000000000002</v>
      </c>
      <c r="L73" s="25">
        <v>10.995000000000001</v>
      </c>
      <c r="M73" s="25">
        <v>30.845000000000002</v>
      </c>
    </row>
    <row r="74" spans="3:13" ht="18.75" x14ac:dyDescent="0.3">
      <c r="C74" s="25" t="s">
        <v>492</v>
      </c>
      <c r="D74" s="25" t="s">
        <v>810</v>
      </c>
      <c r="E74" s="25" t="s">
        <v>20</v>
      </c>
      <c r="F74" s="25">
        <v>4.7</v>
      </c>
      <c r="G74" s="25">
        <v>1.9550000000000001</v>
      </c>
      <c r="H74" s="25">
        <v>6.6550000000000002</v>
      </c>
      <c r="I74" s="25">
        <v>7</v>
      </c>
      <c r="J74" s="25">
        <v>8</v>
      </c>
      <c r="K74" s="25">
        <v>3.78</v>
      </c>
      <c r="L74" s="25">
        <v>18.78</v>
      </c>
      <c r="M74" s="25">
        <v>25.435000000000002</v>
      </c>
    </row>
    <row r="75" spans="3:13" ht="18.75" x14ac:dyDescent="0.3">
      <c r="C75" s="25" t="s">
        <v>493</v>
      </c>
      <c r="D75" s="25" t="s">
        <v>815</v>
      </c>
      <c r="E75" s="25" t="s">
        <v>17</v>
      </c>
      <c r="F75" s="25">
        <v>5.0999999999999996</v>
      </c>
      <c r="G75" s="25">
        <v>3.09</v>
      </c>
      <c r="H75" s="25">
        <v>8.19</v>
      </c>
      <c r="I75" s="25">
        <v>4.3</v>
      </c>
      <c r="J75" s="25">
        <v>3</v>
      </c>
      <c r="K75" s="25">
        <v>2.0649999999999999</v>
      </c>
      <c r="L75" s="25">
        <v>9.3650000000000002</v>
      </c>
      <c r="M75" s="25">
        <v>17.555</v>
      </c>
    </row>
  </sheetData>
  <sortState ref="D17:G20">
    <sortCondition descending="1" ref="G17:G20"/>
  </sortState>
  <pageMargins left="0.7" right="0.7" top="0.75" bottom="0.75" header="0.3" footer="0.3"/>
  <pageSetup paperSize="9" scale="51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954C1-A5B9-452B-9F93-8B2787337707}">
  <sheetPr>
    <pageSetUpPr fitToPage="1"/>
  </sheetPr>
  <dimension ref="C1:M53"/>
  <sheetViews>
    <sheetView tabSelected="1" workbookViewId="0">
      <selection activeCell="I35" sqref="I35"/>
    </sheetView>
  </sheetViews>
  <sheetFormatPr defaultRowHeight="15" x14ac:dyDescent="0.25"/>
  <cols>
    <col min="4" max="5" width="22.7109375" bestFit="1" customWidth="1"/>
    <col min="6" max="6" width="22.28515625" bestFit="1" customWidth="1"/>
    <col min="7" max="7" width="10.28515625" bestFit="1" customWidth="1"/>
    <col min="10" max="10" width="11.28515625" bestFit="1" customWidth="1"/>
  </cols>
  <sheetData>
    <row r="1" spans="3:13" ht="18.75" x14ac:dyDescent="0.3">
      <c r="C1" s="26" t="s">
        <v>561</v>
      </c>
    </row>
    <row r="2" spans="3:13" ht="18.75" x14ac:dyDescent="0.3">
      <c r="C2" s="26" t="s">
        <v>601</v>
      </c>
    </row>
    <row r="5" spans="3:13" ht="18.75" x14ac:dyDescent="0.3">
      <c r="C5" s="27" t="s">
        <v>475</v>
      </c>
      <c r="D5" s="27"/>
      <c r="E5" s="27"/>
      <c r="F5" s="27"/>
      <c r="G5" s="27"/>
    </row>
    <row r="6" spans="3:13" ht="18.75" x14ac:dyDescent="0.3">
      <c r="C6" s="27"/>
      <c r="D6" s="27"/>
      <c r="E6" s="27"/>
      <c r="F6" s="27"/>
      <c r="G6" s="27"/>
    </row>
    <row r="7" spans="3:13" ht="18.75" x14ac:dyDescent="0.3">
      <c r="C7" s="27"/>
      <c r="D7" s="27"/>
      <c r="E7" s="27"/>
      <c r="F7" s="27"/>
      <c r="G7" s="27"/>
    </row>
    <row r="8" spans="3:13" ht="18.75" x14ac:dyDescent="0.3">
      <c r="C8" s="24" t="s">
        <v>447</v>
      </c>
      <c r="D8" s="24" t="s">
        <v>2</v>
      </c>
      <c r="E8" s="24" t="s">
        <v>439</v>
      </c>
      <c r="F8" s="24" t="s">
        <v>438</v>
      </c>
      <c r="G8" s="24" t="s">
        <v>446</v>
      </c>
    </row>
    <row r="9" spans="3:13" ht="18.75" x14ac:dyDescent="0.3">
      <c r="C9" s="25" t="s">
        <v>440</v>
      </c>
      <c r="D9" s="25" t="s">
        <v>92</v>
      </c>
      <c r="E9" s="25">
        <v>61.24</v>
      </c>
      <c r="F9" s="25">
        <v>130.12</v>
      </c>
      <c r="G9" s="25">
        <v>191.36</v>
      </c>
    </row>
    <row r="10" spans="3:13" ht="18.75" x14ac:dyDescent="0.3">
      <c r="C10" s="25" t="s">
        <v>441</v>
      </c>
      <c r="D10" s="25" t="s">
        <v>14</v>
      </c>
      <c r="E10" s="25">
        <v>59.645000000000003</v>
      </c>
      <c r="F10" s="25">
        <v>128.72499999999999</v>
      </c>
      <c r="G10" s="25">
        <v>188.37</v>
      </c>
    </row>
    <row r="11" spans="3:13" ht="18.75" x14ac:dyDescent="0.3">
      <c r="C11" s="25" t="s">
        <v>442</v>
      </c>
      <c r="D11" s="25" t="s">
        <v>7</v>
      </c>
      <c r="E11" s="25">
        <v>43.64</v>
      </c>
      <c r="F11" s="25">
        <v>125.41</v>
      </c>
      <c r="G11" s="25">
        <v>169.05</v>
      </c>
    </row>
    <row r="13" spans="3:13" ht="18.75" x14ac:dyDescent="0.3">
      <c r="C13" s="27" t="s">
        <v>476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4" spans="3:13" ht="18.75" x14ac:dyDescent="0.3"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</row>
    <row r="15" spans="3:13" ht="18.75" x14ac:dyDescent="0.3">
      <c r="C15" s="27"/>
      <c r="D15" s="27"/>
      <c r="E15" s="27"/>
      <c r="F15" s="27" t="s">
        <v>439</v>
      </c>
      <c r="G15" s="27"/>
      <c r="H15" s="27"/>
      <c r="I15" s="27" t="s">
        <v>438</v>
      </c>
      <c r="J15" s="27"/>
      <c r="K15" s="27"/>
      <c r="L15" s="27"/>
      <c r="M15" s="27"/>
    </row>
    <row r="16" spans="3:13" ht="18.75" x14ac:dyDescent="0.3">
      <c r="C16" s="24" t="s">
        <v>447</v>
      </c>
      <c r="D16" s="24" t="s">
        <v>435</v>
      </c>
      <c r="E16" s="24" t="s">
        <v>2</v>
      </c>
      <c r="F16" s="24" t="s">
        <v>443</v>
      </c>
      <c r="G16" s="24" t="s">
        <v>444</v>
      </c>
      <c r="H16" s="24" t="s">
        <v>446</v>
      </c>
      <c r="I16" s="24" t="s">
        <v>443</v>
      </c>
      <c r="J16" s="24" t="s">
        <v>445</v>
      </c>
      <c r="K16" s="24" t="s">
        <v>444</v>
      </c>
      <c r="L16" s="24" t="s">
        <v>446</v>
      </c>
      <c r="M16" s="24" t="s">
        <v>446</v>
      </c>
    </row>
    <row r="17" spans="3:13" ht="18.75" x14ac:dyDescent="0.3">
      <c r="C17" s="25" t="s">
        <v>440</v>
      </c>
      <c r="D17" s="25" t="s">
        <v>832</v>
      </c>
      <c r="E17" s="25" t="s">
        <v>92</v>
      </c>
      <c r="F17" s="25">
        <v>16</v>
      </c>
      <c r="G17" s="25">
        <v>12.14</v>
      </c>
      <c r="H17" s="25">
        <v>28.14</v>
      </c>
      <c r="I17" s="25">
        <v>14.3</v>
      </c>
      <c r="J17" s="25">
        <v>21</v>
      </c>
      <c r="K17" s="25">
        <v>12.17</v>
      </c>
      <c r="L17" s="25">
        <v>47.47</v>
      </c>
      <c r="M17" s="25">
        <v>75.61</v>
      </c>
    </row>
    <row r="18" spans="3:13" ht="18.75" x14ac:dyDescent="0.3">
      <c r="C18" s="25" t="s">
        <v>441</v>
      </c>
      <c r="D18" s="25" t="s">
        <v>830</v>
      </c>
      <c r="E18" s="25" t="s">
        <v>92</v>
      </c>
      <c r="F18" s="25">
        <v>14.3</v>
      </c>
      <c r="G18" s="25">
        <v>11.62</v>
      </c>
      <c r="H18" s="25">
        <v>25.92</v>
      </c>
      <c r="I18" s="25">
        <v>13.9</v>
      </c>
      <c r="J18" s="25">
        <v>22</v>
      </c>
      <c r="K18" s="25">
        <v>12.585000000000001</v>
      </c>
      <c r="L18" s="25">
        <v>48.484999999999999</v>
      </c>
      <c r="M18" s="25">
        <v>74.405000000000001</v>
      </c>
    </row>
    <row r="19" spans="3:13" ht="18.75" x14ac:dyDescent="0.3">
      <c r="C19" s="25" t="s">
        <v>442</v>
      </c>
      <c r="D19" s="25" t="s">
        <v>839</v>
      </c>
      <c r="E19" s="25" t="s">
        <v>7</v>
      </c>
      <c r="F19" s="25">
        <v>13.3</v>
      </c>
      <c r="G19" s="25">
        <v>11.715</v>
      </c>
      <c r="H19" s="25">
        <v>25.015000000000001</v>
      </c>
      <c r="I19" s="25">
        <v>12.7</v>
      </c>
      <c r="J19" s="25">
        <v>20</v>
      </c>
      <c r="K19" s="25">
        <v>12.205</v>
      </c>
      <c r="L19" s="25">
        <v>44.905000000000001</v>
      </c>
      <c r="M19" s="25">
        <v>69.92</v>
      </c>
    </row>
    <row r="20" spans="3:13" ht="18.75" x14ac:dyDescent="0.3">
      <c r="C20" s="25" t="s">
        <v>477</v>
      </c>
      <c r="D20" s="25" t="s">
        <v>836</v>
      </c>
      <c r="E20" s="25" t="s">
        <v>14</v>
      </c>
      <c r="F20" s="25">
        <v>14.5</v>
      </c>
      <c r="G20" s="25">
        <v>9.8800000000000008</v>
      </c>
      <c r="H20" s="25">
        <v>24.380000000000003</v>
      </c>
      <c r="I20" s="25">
        <v>14</v>
      </c>
      <c r="J20" s="25">
        <v>19</v>
      </c>
      <c r="K20" s="25">
        <v>10.925000000000001</v>
      </c>
      <c r="L20" s="25">
        <v>43.924999999999997</v>
      </c>
      <c r="M20" s="25">
        <v>68.305000000000007</v>
      </c>
    </row>
    <row r="21" spans="3:13" ht="18.75" x14ac:dyDescent="0.3">
      <c r="C21" s="25" t="s">
        <v>478</v>
      </c>
      <c r="D21" s="25" t="s">
        <v>835</v>
      </c>
      <c r="E21" s="25" t="s">
        <v>14</v>
      </c>
      <c r="F21" s="25">
        <v>13.1</v>
      </c>
      <c r="G21" s="25">
        <v>10.62</v>
      </c>
      <c r="H21" s="25">
        <v>23.72</v>
      </c>
      <c r="I21" s="25">
        <v>14.4</v>
      </c>
      <c r="J21" s="25">
        <v>17</v>
      </c>
      <c r="K21" s="25">
        <v>11.25</v>
      </c>
      <c r="L21" s="25">
        <v>42.65</v>
      </c>
      <c r="M21" s="25">
        <v>66.37</v>
      </c>
    </row>
    <row r="22" spans="3:13" ht="18.75" x14ac:dyDescent="0.3">
      <c r="C22" s="25" t="s">
        <v>479</v>
      </c>
      <c r="D22" s="25" t="s">
        <v>837</v>
      </c>
      <c r="E22" s="25" t="s">
        <v>7</v>
      </c>
      <c r="F22" s="25">
        <v>6</v>
      </c>
      <c r="G22" s="25">
        <v>6.0750000000000002</v>
      </c>
      <c r="H22" s="25">
        <v>12.074999999999999</v>
      </c>
      <c r="I22" s="25">
        <v>11.6</v>
      </c>
      <c r="J22" s="25">
        <v>21</v>
      </c>
      <c r="K22" s="25">
        <v>10.46</v>
      </c>
      <c r="L22" s="25">
        <v>43.06</v>
      </c>
      <c r="M22" s="25">
        <v>55.135000000000005</v>
      </c>
    </row>
    <row r="23" spans="3:13" ht="18.75" x14ac:dyDescent="0.3">
      <c r="C23" s="25" t="s">
        <v>480</v>
      </c>
      <c r="D23" s="25" t="s">
        <v>834</v>
      </c>
      <c r="E23" s="25" t="s">
        <v>14</v>
      </c>
      <c r="F23" s="25">
        <v>6.1</v>
      </c>
      <c r="G23" s="25">
        <v>5.4450000000000003</v>
      </c>
      <c r="H23" s="25">
        <v>11.545</v>
      </c>
      <c r="I23" s="25">
        <v>15.5</v>
      </c>
      <c r="J23" s="25">
        <v>15</v>
      </c>
      <c r="K23" s="25">
        <v>11.65</v>
      </c>
      <c r="L23" s="25">
        <v>42.15</v>
      </c>
      <c r="M23" s="25">
        <v>53.695</v>
      </c>
    </row>
    <row r="24" spans="3:13" ht="18.75" x14ac:dyDescent="0.3">
      <c r="C24" s="25" t="s">
        <v>481</v>
      </c>
      <c r="D24" s="25" t="s">
        <v>838</v>
      </c>
      <c r="E24" s="25" t="s">
        <v>7</v>
      </c>
      <c r="F24" s="25">
        <v>3.5</v>
      </c>
      <c r="G24" s="25">
        <v>3.05</v>
      </c>
      <c r="H24" s="25">
        <v>6.55</v>
      </c>
      <c r="I24" s="25">
        <v>11.4</v>
      </c>
      <c r="J24" s="25">
        <v>16</v>
      </c>
      <c r="K24" s="25">
        <v>10.045</v>
      </c>
      <c r="L24" s="25">
        <v>37.445</v>
      </c>
      <c r="M24" s="25">
        <v>43.994999999999997</v>
      </c>
    </row>
    <row r="25" spans="3:13" ht="18.75" x14ac:dyDescent="0.3">
      <c r="C25" s="25" t="s">
        <v>482</v>
      </c>
      <c r="D25" s="25" t="s">
        <v>840</v>
      </c>
      <c r="E25" s="25" t="s">
        <v>92</v>
      </c>
      <c r="F25" s="25">
        <v>3.9</v>
      </c>
      <c r="G25" s="25">
        <v>3.28</v>
      </c>
      <c r="H25" s="25">
        <v>7.18</v>
      </c>
      <c r="I25" s="25">
        <v>10.3</v>
      </c>
      <c r="J25" s="25">
        <v>14</v>
      </c>
      <c r="K25" s="25">
        <v>9.8650000000000002</v>
      </c>
      <c r="L25" s="25">
        <v>34.164999999999999</v>
      </c>
      <c r="M25" s="25">
        <v>41.344999999999999</v>
      </c>
    </row>
    <row r="26" spans="3:13" ht="18.75" x14ac:dyDescent="0.3">
      <c r="C26" s="25" t="s">
        <v>483</v>
      </c>
      <c r="D26" s="25" t="s">
        <v>831</v>
      </c>
      <c r="E26" s="25" t="s">
        <v>92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</row>
    <row r="27" spans="3:13" ht="18.75" x14ac:dyDescent="0.3">
      <c r="C27" s="25" t="s">
        <v>484</v>
      </c>
      <c r="D27" s="25" t="s">
        <v>833</v>
      </c>
      <c r="E27" s="25" t="s">
        <v>92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</row>
    <row r="30" spans="3:13" ht="18.75" x14ac:dyDescent="0.3">
      <c r="C30" s="27" t="s">
        <v>472</v>
      </c>
      <c r="D30" s="27"/>
      <c r="E30" s="27"/>
      <c r="F30" s="27"/>
      <c r="G30" s="27"/>
    </row>
    <row r="31" spans="3:13" ht="18.75" x14ac:dyDescent="0.3">
      <c r="C31" s="27"/>
      <c r="D31" s="27"/>
      <c r="E31" s="27"/>
      <c r="F31" s="27"/>
      <c r="G31" s="27"/>
    </row>
    <row r="32" spans="3:13" ht="18.75" x14ac:dyDescent="0.3">
      <c r="C32" s="27"/>
      <c r="D32" s="27"/>
      <c r="E32" s="27"/>
      <c r="F32" s="27"/>
      <c r="G32" s="27"/>
    </row>
    <row r="33" spans="3:13" ht="18.75" x14ac:dyDescent="0.3">
      <c r="C33" s="24" t="s">
        <v>447</v>
      </c>
      <c r="D33" s="24" t="s">
        <v>2</v>
      </c>
      <c r="E33" s="24" t="s">
        <v>439</v>
      </c>
      <c r="F33" s="24" t="s">
        <v>438</v>
      </c>
      <c r="G33" s="24" t="s">
        <v>446</v>
      </c>
    </row>
    <row r="34" spans="3:13" ht="18.75" x14ac:dyDescent="0.3">
      <c r="C34" s="25" t="s">
        <v>440</v>
      </c>
      <c r="D34" s="25" t="s">
        <v>92</v>
      </c>
      <c r="E34" s="25">
        <v>68.089999999999989</v>
      </c>
      <c r="F34" s="25">
        <v>114.01</v>
      </c>
      <c r="G34" s="25">
        <v>182.1</v>
      </c>
    </row>
    <row r="35" spans="3:13" ht="18.75" x14ac:dyDescent="0.3">
      <c r="C35" s="25" t="s">
        <v>441</v>
      </c>
      <c r="D35" s="25" t="s">
        <v>20</v>
      </c>
      <c r="E35" s="25">
        <v>85.734999999999999</v>
      </c>
      <c r="F35" s="25">
        <v>74.14500000000001</v>
      </c>
      <c r="G35" s="25">
        <v>159.88</v>
      </c>
    </row>
    <row r="39" spans="3:13" ht="18.75" x14ac:dyDescent="0.3">
      <c r="C39" s="27" t="s">
        <v>473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</row>
    <row r="40" spans="3:13" ht="18.75" x14ac:dyDescent="0.3"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3:13" ht="18.75" x14ac:dyDescent="0.3">
      <c r="C41" s="27"/>
      <c r="D41" s="27"/>
      <c r="E41" s="27"/>
      <c r="F41" s="27" t="s">
        <v>439</v>
      </c>
      <c r="G41" s="27"/>
      <c r="H41" s="27"/>
      <c r="I41" s="27" t="s">
        <v>438</v>
      </c>
      <c r="J41" s="27"/>
      <c r="K41" s="27"/>
      <c r="L41" s="27"/>
      <c r="M41" s="27"/>
    </row>
    <row r="42" spans="3:13" ht="18.75" x14ac:dyDescent="0.3">
      <c r="C42" s="24" t="s">
        <v>447</v>
      </c>
      <c r="D42" s="24" t="s">
        <v>435</v>
      </c>
      <c r="E42" s="24" t="s">
        <v>2</v>
      </c>
      <c r="F42" s="24" t="s">
        <v>443</v>
      </c>
      <c r="G42" s="24" t="s">
        <v>444</v>
      </c>
      <c r="H42" s="24" t="s">
        <v>446</v>
      </c>
      <c r="I42" s="24" t="s">
        <v>443</v>
      </c>
      <c r="J42" s="24" t="s">
        <v>445</v>
      </c>
      <c r="K42" s="24" t="s">
        <v>444</v>
      </c>
      <c r="L42" s="24" t="s">
        <v>446</v>
      </c>
      <c r="M42" s="24" t="s">
        <v>446</v>
      </c>
    </row>
    <row r="43" spans="3:13" ht="18.75" x14ac:dyDescent="0.3">
      <c r="C43" s="25" t="s">
        <v>440</v>
      </c>
      <c r="D43" s="25" t="s">
        <v>848</v>
      </c>
      <c r="E43" s="25" t="s">
        <v>92</v>
      </c>
      <c r="F43" s="25">
        <v>18.899999999999999</v>
      </c>
      <c r="G43" s="25">
        <v>14.945</v>
      </c>
      <c r="H43" s="25">
        <v>33.844999999999999</v>
      </c>
      <c r="I43" s="25">
        <v>17.899999999999999</v>
      </c>
      <c r="J43" s="25">
        <v>22</v>
      </c>
      <c r="K43" s="25">
        <v>15.645</v>
      </c>
      <c r="L43" s="25">
        <v>55.545000000000002</v>
      </c>
      <c r="M43" s="25">
        <v>89.39</v>
      </c>
    </row>
    <row r="44" spans="3:13" ht="18.75" x14ac:dyDescent="0.3">
      <c r="C44" s="25" t="s">
        <v>441</v>
      </c>
      <c r="D44" s="25" t="s">
        <v>850</v>
      </c>
      <c r="E44" s="25" t="s">
        <v>20</v>
      </c>
      <c r="F44" s="25">
        <v>15.4</v>
      </c>
      <c r="G44" s="25">
        <v>13.48</v>
      </c>
      <c r="H44" s="25">
        <v>28.880000000000003</v>
      </c>
      <c r="I44" s="25">
        <v>16</v>
      </c>
      <c r="J44" s="25">
        <v>22</v>
      </c>
      <c r="K44" s="25">
        <v>13.37</v>
      </c>
      <c r="L44" s="25">
        <v>51.37</v>
      </c>
      <c r="M44" s="25">
        <v>80.25</v>
      </c>
    </row>
    <row r="45" spans="3:13" ht="18.75" x14ac:dyDescent="0.3">
      <c r="C45" s="25" t="s">
        <v>442</v>
      </c>
      <c r="D45" s="25" t="s">
        <v>844</v>
      </c>
      <c r="E45" s="25" t="s">
        <v>17</v>
      </c>
      <c r="F45" s="25">
        <v>15</v>
      </c>
      <c r="G45" s="25">
        <v>14.535</v>
      </c>
      <c r="H45" s="25">
        <v>29.535</v>
      </c>
      <c r="I45" s="25">
        <v>13.8</v>
      </c>
      <c r="J45" s="25">
        <v>22</v>
      </c>
      <c r="K45" s="25">
        <v>14.705</v>
      </c>
      <c r="L45" s="25">
        <v>50.504999999999995</v>
      </c>
      <c r="M45" s="25">
        <v>80.039999999999992</v>
      </c>
    </row>
    <row r="46" spans="3:13" ht="18.75" x14ac:dyDescent="0.3">
      <c r="C46" s="25" t="s">
        <v>477</v>
      </c>
      <c r="D46" s="25" t="s">
        <v>847</v>
      </c>
      <c r="E46" s="25" t="s">
        <v>92</v>
      </c>
      <c r="F46" s="25">
        <v>1.4</v>
      </c>
      <c r="G46" s="25">
        <v>1.4</v>
      </c>
      <c r="H46" s="25">
        <v>2.8</v>
      </c>
      <c r="I46" s="25">
        <v>16.899999999999999</v>
      </c>
      <c r="J46" s="25">
        <v>22</v>
      </c>
      <c r="K46" s="25">
        <v>13.38</v>
      </c>
      <c r="L46" s="25">
        <v>52.28</v>
      </c>
      <c r="M46" s="25">
        <v>55.08</v>
      </c>
    </row>
    <row r="47" spans="3:13" ht="18.75" x14ac:dyDescent="0.3">
      <c r="C47" s="25" t="s">
        <v>478</v>
      </c>
      <c r="D47" s="25" t="s">
        <v>842</v>
      </c>
      <c r="E47" s="25" t="s">
        <v>7</v>
      </c>
      <c r="F47" s="25">
        <v>5.9</v>
      </c>
      <c r="G47" s="25">
        <v>5.3949999999999996</v>
      </c>
      <c r="H47" s="25">
        <v>11.295</v>
      </c>
      <c r="I47" s="25">
        <v>12.7</v>
      </c>
      <c r="J47" s="25">
        <v>17</v>
      </c>
      <c r="K47" s="25">
        <v>11.45</v>
      </c>
      <c r="L47" s="25">
        <v>41.15</v>
      </c>
      <c r="M47" s="25">
        <v>52.445</v>
      </c>
    </row>
    <row r="48" spans="3:13" ht="18.75" x14ac:dyDescent="0.3">
      <c r="C48" s="25" t="s">
        <v>479</v>
      </c>
      <c r="D48" s="25" t="s">
        <v>851</v>
      </c>
      <c r="E48" s="25" t="s">
        <v>20</v>
      </c>
      <c r="F48" s="25">
        <v>14</v>
      </c>
      <c r="G48" s="25">
        <v>13.574999999999999</v>
      </c>
      <c r="H48" s="25">
        <v>27.574999999999999</v>
      </c>
      <c r="I48" s="25">
        <v>4.8</v>
      </c>
      <c r="J48" s="25">
        <v>8</v>
      </c>
      <c r="K48" s="25">
        <v>5.51</v>
      </c>
      <c r="L48" s="25">
        <v>18.310000000000002</v>
      </c>
      <c r="M48" s="25">
        <v>45.885000000000005</v>
      </c>
    </row>
    <row r="49" spans="3:13" ht="18.75" x14ac:dyDescent="0.3">
      <c r="C49" s="25" t="s">
        <v>480</v>
      </c>
      <c r="D49" s="25" t="s">
        <v>843</v>
      </c>
      <c r="E49" s="25" t="s">
        <v>17</v>
      </c>
      <c r="F49" s="25">
        <v>10.8</v>
      </c>
      <c r="G49" s="25">
        <v>9.6349999999999998</v>
      </c>
      <c r="H49" s="25">
        <v>20.435000000000002</v>
      </c>
      <c r="I49" s="25">
        <v>5.9</v>
      </c>
      <c r="J49" s="25">
        <v>11</v>
      </c>
      <c r="K49" s="25">
        <v>5.165</v>
      </c>
      <c r="L49" s="25">
        <v>22.064999999999998</v>
      </c>
      <c r="M49" s="25">
        <v>42.5</v>
      </c>
    </row>
    <row r="50" spans="3:13" ht="18.75" x14ac:dyDescent="0.3">
      <c r="C50" s="25" t="s">
        <v>481</v>
      </c>
      <c r="D50" s="25" t="s">
        <v>845</v>
      </c>
      <c r="E50" s="25" t="s">
        <v>92</v>
      </c>
      <c r="F50" s="25">
        <v>17.3</v>
      </c>
      <c r="G50" s="25">
        <v>14.145</v>
      </c>
      <c r="H50" s="25">
        <v>31.445</v>
      </c>
      <c r="I50" s="25">
        <v>1.7</v>
      </c>
      <c r="J50" s="25">
        <v>3</v>
      </c>
      <c r="K50" s="25">
        <v>1.4850000000000001</v>
      </c>
      <c r="L50" s="25">
        <v>6.1850000000000005</v>
      </c>
      <c r="M50" s="25">
        <v>37.630000000000003</v>
      </c>
    </row>
    <row r="51" spans="3:13" ht="18.75" x14ac:dyDescent="0.3">
      <c r="C51" s="25" t="s">
        <v>482</v>
      </c>
      <c r="D51" s="25" t="s">
        <v>849</v>
      </c>
      <c r="E51" s="25" t="s">
        <v>20</v>
      </c>
      <c r="F51" s="25">
        <v>17.600000000000001</v>
      </c>
      <c r="G51" s="25">
        <v>11.68</v>
      </c>
      <c r="H51" s="25">
        <v>29.28</v>
      </c>
      <c r="I51" s="25">
        <v>1.3</v>
      </c>
      <c r="J51" s="25">
        <v>2</v>
      </c>
      <c r="K51" s="25">
        <v>1.165</v>
      </c>
      <c r="L51" s="25">
        <v>4.4649999999999999</v>
      </c>
      <c r="M51" s="25">
        <v>33.745000000000005</v>
      </c>
    </row>
    <row r="52" spans="3:13" ht="18.75" x14ac:dyDescent="0.3">
      <c r="C52" s="25" t="s">
        <v>483</v>
      </c>
      <c r="D52" s="25" t="s">
        <v>841</v>
      </c>
      <c r="E52" s="25" t="s">
        <v>7</v>
      </c>
      <c r="F52" s="25">
        <v>14.7</v>
      </c>
      <c r="G52" s="25">
        <v>13.67</v>
      </c>
      <c r="H52" s="25">
        <v>28.369999999999997</v>
      </c>
      <c r="I52" s="25">
        <v>1.3</v>
      </c>
      <c r="J52" s="25">
        <v>2</v>
      </c>
      <c r="K52" s="25">
        <v>1.4450000000000001</v>
      </c>
      <c r="L52" s="25">
        <v>4.7450000000000001</v>
      </c>
      <c r="M52" s="25">
        <v>33.114999999999995</v>
      </c>
    </row>
    <row r="53" spans="3:13" ht="18.75" x14ac:dyDescent="0.3">
      <c r="C53" s="25" t="s">
        <v>484</v>
      </c>
      <c r="D53" s="25" t="s">
        <v>846</v>
      </c>
      <c r="E53" s="25" t="s">
        <v>92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</row>
  </sheetData>
  <sortState ref="D9:G11">
    <sortCondition descending="1" ref="G9:G11"/>
  </sortState>
  <pageMargins left="0.7" right="0.7" top="0.75" bottom="0.75" header="0.3" footer="0.3"/>
  <pageSetup paperSize="9" scale="54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BA9A9-AAC9-45C9-9E6B-0A266ED54626}">
  <sheetPr>
    <pageSetUpPr fitToPage="1"/>
  </sheetPr>
  <dimension ref="B3:Y75"/>
  <sheetViews>
    <sheetView topLeftCell="A4" workbookViewId="0">
      <selection activeCell="D6" sqref="D6"/>
    </sheetView>
  </sheetViews>
  <sheetFormatPr defaultColWidth="9.140625" defaultRowHeight="15" x14ac:dyDescent="0.25"/>
  <cols>
    <col min="1" max="1" width="9.140625" style="1"/>
    <col min="2" max="2" width="5.5703125" style="1" customWidth="1"/>
    <col min="3" max="3" width="26.5703125" style="1" customWidth="1"/>
    <col min="4" max="4" width="28.5703125" style="1" customWidth="1"/>
    <col min="5" max="12" width="10.5703125" style="1" customWidth="1"/>
    <col min="13" max="14" width="9.140625" style="1"/>
    <col min="15" max="15" width="5.5703125" style="1" customWidth="1"/>
    <col min="16" max="16" width="28.5703125" style="1" customWidth="1"/>
    <col min="17" max="18" width="20.5703125" style="1" customWidth="1"/>
    <col min="19" max="19" width="15.5703125" style="1" customWidth="1"/>
    <col min="20" max="16384" width="9.140625" style="1"/>
  </cols>
  <sheetData>
    <row r="3" spans="2:25" ht="19.5" x14ac:dyDescent="0.25">
      <c r="B3" s="41" t="s">
        <v>436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5" spans="2:25" ht="15.75" x14ac:dyDescent="0.25">
      <c r="B5" s="39" t="s">
        <v>448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2"/>
      <c r="N5" s="2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2:25" ht="15.75" x14ac:dyDescent="0.25">
      <c r="B7" s="40" t="s">
        <v>468</v>
      </c>
      <c r="C7" s="40"/>
      <c r="D7" s="40"/>
      <c r="E7" s="40"/>
      <c r="F7" s="40"/>
      <c r="G7" s="40"/>
      <c r="H7" s="40"/>
      <c r="I7" s="40"/>
      <c r="J7" s="40"/>
      <c r="K7" s="40"/>
      <c r="L7" s="40"/>
      <c r="O7" s="40" t="s">
        <v>449</v>
      </c>
      <c r="P7" s="40"/>
      <c r="Q7" s="40"/>
      <c r="R7" s="40"/>
      <c r="S7" s="40"/>
      <c r="T7" s="4"/>
      <c r="U7" s="4"/>
      <c r="V7" s="4"/>
      <c r="W7" s="4"/>
      <c r="X7" s="4"/>
      <c r="Y7" s="4"/>
    </row>
    <row r="9" spans="2:25" ht="18" customHeight="1" x14ac:dyDescent="0.25">
      <c r="B9" s="5"/>
      <c r="C9" s="6"/>
      <c r="D9" s="6"/>
      <c r="E9" s="36" t="s">
        <v>439</v>
      </c>
      <c r="F9" s="37"/>
      <c r="G9" s="38"/>
      <c r="H9" s="36" t="s">
        <v>438</v>
      </c>
      <c r="I9" s="37"/>
      <c r="J9" s="37"/>
      <c r="K9" s="38"/>
    </row>
    <row r="10" spans="2:25" ht="18" customHeight="1" x14ac:dyDescent="0.25">
      <c r="B10" s="7" t="s">
        <v>447</v>
      </c>
      <c r="C10" s="8" t="s">
        <v>435</v>
      </c>
      <c r="D10" s="8" t="s">
        <v>2</v>
      </c>
      <c r="E10" s="9" t="s">
        <v>443</v>
      </c>
      <c r="F10" s="9" t="s">
        <v>444</v>
      </c>
      <c r="G10" s="9" t="s">
        <v>446</v>
      </c>
      <c r="H10" s="9" t="s">
        <v>443</v>
      </c>
      <c r="I10" s="9" t="s">
        <v>445</v>
      </c>
      <c r="J10" s="9" t="s">
        <v>444</v>
      </c>
      <c r="K10" s="9" t="s">
        <v>446</v>
      </c>
      <c r="L10" s="10" t="s">
        <v>446</v>
      </c>
      <c r="M10" s="11"/>
      <c r="O10" s="7" t="s">
        <v>447</v>
      </c>
      <c r="P10" s="12" t="s">
        <v>2</v>
      </c>
      <c r="Q10" s="9" t="s">
        <v>439</v>
      </c>
      <c r="R10" s="9" t="s">
        <v>438</v>
      </c>
      <c r="S10" s="7" t="s">
        <v>446</v>
      </c>
    </row>
    <row r="11" spans="2:25" ht="18" customHeight="1" x14ac:dyDescent="0.25">
      <c r="B11" s="16" t="s">
        <v>440</v>
      </c>
      <c r="C11" s="17" t="str">
        <f>TEKMOVALCI!D8</f>
        <v>SERGEJ AŠKERC</v>
      </c>
      <c r="D11" s="17" t="str">
        <f>TEKMOVALCI!E8</f>
        <v>ŠD MOSTE</v>
      </c>
      <c r="E11" s="15">
        <v>15.7</v>
      </c>
      <c r="F11" s="15">
        <v>4.41</v>
      </c>
      <c r="G11" s="18">
        <f>SUM(E11,F11)</f>
        <v>20.11</v>
      </c>
      <c r="H11" s="15">
        <v>16.3</v>
      </c>
      <c r="I11" s="15">
        <v>7</v>
      </c>
      <c r="J11" s="15">
        <v>4.72</v>
      </c>
      <c r="K11" s="18">
        <f>SUM(H11,I11,J11)</f>
        <v>28.02</v>
      </c>
      <c r="L11" s="18">
        <f>SUM(G11,K11)</f>
        <v>48.129999999999995</v>
      </c>
      <c r="O11" s="16" t="s">
        <v>440</v>
      </c>
      <c r="P11" s="17" t="s">
        <v>20</v>
      </c>
      <c r="Q11" s="18">
        <f>SUM(LARGE(G15:G20,{1;2;3;4}))</f>
        <v>90.669999999999987</v>
      </c>
      <c r="R11" s="18">
        <f>SUM(LARGE(K15:K20,{1;2;3;4}))</f>
        <v>114.42999999999999</v>
      </c>
      <c r="S11" s="18">
        <f>SUM(Q11,R11)</f>
        <v>205.09999999999997</v>
      </c>
    </row>
    <row r="12" spans="2:25" ht="18" customHeight="1" x14ac:dyDescent="0.25">
      <c r="B12" s="16" t="s">
        <v>441</v>
      </c>
      <c r="C12" s="17" t="str">
        <f>TEKMOVALCI!D9</f>
        <v>MARK CVILAK</v>
      </c>
      <c r="D12" s="17" t="str">
        <f>TEKMOVALCI!E9</f>
        <v>ŠD MATRICA M&amp;S GYM</v>
      </c>
      <c r="E12" s="15">
        <v>17.100000000000001</v>
      </c>
      <c r="F12" s="15">
        <v>5.9349999999999996</v>
      </c>
      <c r="G12" s="18">
        <f>SUM(E12,F12)</f>
        <v>23.035</v>
      </c>
      <c r="H12" s="15">
        <v>18</v>
      </c>
      <c r="I12" s="15">
        <v>7</v>
      </c>
      <c r="J12" s="15">
        <v>6.0750000000000002</v>
      </c>
      <c r="K12" s="18">
        <f t="shared" ref="K12:K75" si="0">SUM(H12,I12,J12)</f>
        <v>31.074999999999999</v>
      </c>
      <c r="L12" s="18">
        <f t="shared" ref="L12:L75" si="1">SUM(G12,K12)</f>
        <v>54.11</v>
      </c>
      <c r="O12" s="16" t="s">
        <v>441</v>
      </c>
      <c r="P12" s="17" t="s">
        <v>32</v>
      </c>
      <c r="Q12" s="18">
        <f>SUM(LARGE(G21:G25,{1;2;3;4}))</f>
        <v>76.575000000000003</v>
      </c>
      <c r="R12" s="18">
        <f>SUM(LARGE(K21:K25,{1;2;3;4}))</f>
        <v>96.570000000000007</v>
      </c>
      <c r="S12" s="18">
        <f t="shared" ref="S12:S22" si="2">SUM(Q12,R12)</f>
        <v>173.14500000000001</v>
      </c>
    </row>
    <row r="13" spans="2:25" ht="18" customHeight="1" x14ac:dyDescent="0.25">
      <c r="B13" s="16" t="s">
        <v>442</v>
      </c>
      <c r="C13" s="17" t="str">
        <f>TEKMOVALCI!D10</f>
        <v>DANE KLJUN</v>
      </c>
      <c r="D13" s="17" t="str">
        <f>TEKMOVALCI!E10</f>
        <v>ŠK FLIPCAPRIS</v>
      </c>
      <c r="E13" s="15">
        <v>18.8</v>
      </c>
      <c r="F13" s="15">
        <v>4.2699999999999996</v>
      </c>
      <c r="G13" s="18">
        <f t="shared" ref="G13:G75" si="3">SUM(E13,F13)</f>
        <v>23.07</v>
      </c>
      <c r="H13" s="15">
        <v>18.399999999999999</v>
      </c>
      <c r="I13" s="15">
        <v>7</v>
      </c>
      <c r="J13" s="15">
        <v>4.9349999999999996</v>
      </c>
      <c r="K13" s="18">
        <f t="shared" si="0"/>
        <v>30.334999999999997</v>
      </c>
      <c r="L13" s="18">
        <f t="shared" si="1"/>
        <v>53.405000000000001</v>
      </c>
      <c r="O13" s="16" t="s">
        <v>442</v>
      </c>
      <c r="P13" s="17"/>
      <c r="Q13" s="18"/>
      <c r="R13" s="18"/>
      <c r="S13" s="18">
        <f t="shared" si="2"/>
        <v>0</v>
      </c>
    </row>
    <row r="14" spans="2:25" ht="18" customHeight="1" x14ac:dyDescent="0.25">
      <c r="B14" s="16" t="s">
        <v>477</v>
      </c>
      <c r="C14" s="17" t="str">
        <f>TEKMOVALCI!D11</f>
        <v>ETIAN KUZMA</v>
      </c>
      <c r="D14" s="17" t="str">
        <f>TEKMOVALCI!E11</f>
        <v>DŠR MURSKA SOBOTA</v>
      </c>
      <c r="E14" s="15">
        <v>18.5</v>
      </c>
      <c r="F14" s="15">
        <v>5.3949999999999996</v>
      </c>
      <c r="G14" s="18">
        <f t="shared" si="3"/>
        <v>23.895</v>
      </c>
      <c r="H14" s="15">
        <v>18</v>
      </c>
      <c r="I14" s="15">
        <v>7</v>
      </c>
      <c r="J14" s="15">
        <v>5.24</v>
      </c>
      <c r="K14" s="18">
        <f t="shared" si="0"/>
        <v>30.240000000000002</v>
      </c>
      <c r="L14" s="18">
        <f t="shared" si="1"/>
        <v>54.135000000000005</v>
      </c>
      <c r="O14" s="16" t="s">
        <v>477</v>
      </c>
      <c r="P14" s="17"/>
      <c r="Q14" s="18"/>
      <c r="R14" s="18"/>
      <c r="S14" s="18">
        <f t="shared" si="2"/>
        <v>0</v>
      </c>
    </row>
    <row r="15" spans="2:25" ht="18" customHeight="1" x14ac:dyDescent="0.25">
      <c r="B15" s="16" t="s">
        <v>478</v>
      </c>
      <c r="C15" s="17" t="str">
        <f>TEKMOVALCI!D12</f>
        <v>KRISTJAN FERJANČIČ</v>
      </c>
      <c r="D15" s="17" t="str">
        <f>TEKMOVALCI!E12</f>
        <v>ŠD PARTIZAN RENČE</v>
      </c>
      <c r="E15" s="15">
        <v>16.600000000000001</v>
      </c>
      <c r="F15" s="15">
        <v>5.7949999999999999</v>
      </c>
      <c r="G15" s="18">
        <f t="shared" si="3"/>
        <v>22.395000000000003</v>
      </c>
      <c r="H15" s="15">
        <v>17.8</v>
      </c>
      <c r="I15" s="15">
        <v>7</v>
      </c>
      <c r="J15" s="15">
        <v>5.85</v>
      </c>
      <c r="K15" s="18">
        <f t="shared" si="0"/>
        <v>30.65</v>
      </c>
      <c r="L15" s="18">
        <f t="shared" si="1"/>
        <v>53.045000000000002</v>
      </c>
      <c r="O15" s="16" t="s">
        <v>478</v>
      </c>
      <c r="P15" s="17"/>
      <c r="Q15" s="18"/>
      <c r="R15" s="18"/>
      <c r="S15" s="18">
        <f t="shared" si="2"/>
        <v>0</v>
      </c>
    </row>
    <row r="16" spans="2:25" ht="18" customHeight="1" x14ac:dyDescent="0.25">
      <c r="B16" s="16" t="s">
        <v>479</v>
      </c>
      <c r="C16" s="17" t="str">
        <f>TEKMOVALCI!D13</f>
        <v>JAKA GNEZDA STROSAR</v>
      </c>
      <c r="D16" s="17" t="str">
        <f>TEKMOVALCI!E13</f>
        <v>ŠD PARTIZAN RENČE</v>
      </c>
      <c r="E16" s="15">
        <v>10.4</v>
      </c>
      <c r="F16" s="15">
        <v>1.43</v>
      </c>
      <c r="G16" s="18">
        <f t="shared" si="3"/>
        <v>11.83</v>
      </c>
      <c r="H16" s="15">
        <v>14.5</v>
      </c>
      <c r="I16" s="15">
        <v>6</v>
      </c>
      <c r="J16" s="15">
        <v>3.33</v>
      </c>
      <c r="K16" s="18">
        <f t="shared" si="0"/>
        <v>23.83</v>
      </c>
      <c r="L16" s="18">
        <f t="shared" si="1"/>
        <v>35.659999999999997</v>
      </c>
      <c r="O16" s="16" t="s">
        <v>479</v>
      </c>
      <c r="P16" s="17"/>
      <c r="Q16" s="18"/>
      <c r="R16" s="18"/>
      <c r="S16" s="18">
        <f t="shared" si="2"/>
        <v>0</v>
      </c>
    </row>
    <row r="17" spans="2:19" ht="18" customHeight="1" x14ac:dyDescent="0.25">
      <c r="B17" s="16" t="s">
        <v>480</v>
      </c>
      <c r="C17" s="17" t="str">
        <f>TEKMOVALCI!D14</f>
        <v>JAKOB KLEDE</v>
      </c>
      <c r="D17" s="17" t="str">
        <f>TEKMOVALCI!E14</f>
        <v>ŠD PARTIZAN RENČE</v>
      </c>
      <c r="E17" s="15">
        <v>0</v>
      </c>
      <c r="F17" s="15">
        <v>0</v>
      </c>
      <c r="G17" s="18">
        <v>0</v>
      </c>
      <c r="H17" s="15">
        <v>0</v>
      </c>
      <c r="I17" s="15">
        <v>0</v>
      </c>
      <c r="J17" s="15">
        <v>0</v>
      </c>
      <c r="K17" s="18">
        <f t="shared" si="0"/>
        <v>0</v>
      </c>
      <c r="L17" s="18">
        <f t="shared" si="1"/>
        <v>0</v>
      </c>
      <c r="O17" s="16" t="s">
        <v>480</v>
      </c>
      <c r="P17" s="17"/>
      <c r="Q17" s="18"/>
      <c r="R17" s="18"/>
      <c r="S17" s="18">
        <f t="shared" si="2"/>
        <v>0</v>
      </c>
    </row>
    <row r="18" spans="2:19" ht="18" customHeight="1" x14ac:dyDescent="0.25">
      <c r="B18" s="16" t="s">
        <v>481</v>
      </c>
      <c r="C18" s="17" t="str">
        <f>TEKMOVALCI!D15</f>
        <v>MARK MARTINUČ</v>
      </c>
      <c r="D18" s="17" t="str">
        <f>TEKMOVALCI!E15</f>
        <v>ŠD PARTIZAN RENČE</v>
      </c>
      <c r="E18" s="15">
        <v>17.2</v>
      </c>
      <c r="F18" s="15">
        <v>5.82</v>
      </c>
      <c r="G18" s="18">
        <f t="shared" si="3"/>
        <v>23.02</v>
      </c>
      <c r="H18" s="15">
        <v>17.3</v>
      </c>
      <c r="I18" s="15">
        <v>7</v>
      </c>
      <c r="J18" s="15">
        <v>5.915</v>
      </c>
      <c r="K18" s="18">
        <f t="shared" si="0"/>
        <v>30.215</v>
      </c>
      <c r="L18" s="18">
        <f t="shared" si="1"/>
        <v>53.234999999999999</v>
      </c>
      <c r="O18" s="16" t="s">
        <v>481</v>
      </c>
      <c r="P18" s="17"/>
      <c r="Q18" s="18"/>
      <c r="R18" s="18"/>
      <c r="S18" s="18">
        <f t="shared" si="2"/>
        <v>0</v>
      </c>
    </row>
    <row r="19" spans="2:19" ht="18" customHeight="1" x14ac:dyDescent="0.25">
      <c r="B19" s="16" t="s">
        <v>482</v>
      </c>
      <c r="C19" s="17" t="str">
        <f>TEKMOVALCI!D16</f>
        <v>TEVŽ PELICON</v>
      </c>
      <c r="D19" s="17" t="str">
        <f>TEKMOVALCI!E16</f>
        <v>ŠD PARTIZAN RENČE</v>
      </c>
      <c r="E19" s="15">
        <v>16.399999999999999</v>
      </c>
      <c r="F19" s="15">
        <v>5.51</v>
      </c>
      <c r="G19" s="18">
        <f t="shared" si="3"/>
        <v>21.909999999999997</v>
      </c>
      <c r="H19" s="15">
        <v>12.7</v>
      </c>
      <c r="I19" s="15">
        <v>3</v>
      </c>
      <c r="J19" s="15">
        <v>2.694</v>
      </c>
      <c r="K19" s="18">
        <f t="shared" si="0"/>
        <v>18.393999999999998</v>
      </c>
      <c r="L19" s="18">
        <f t="shared" si="1"/>
        <v>40.303999999999995</v>
      </c>
      <c r="O19" s="16" t="s">
        <v>482</v>
      </c>
      <c r="P19" s="17"/>
      <c r="Q19" s="18"/>
      <c r="R19" s="18"/>
      <c r="S19" s="18">
        <f t="shared" si="2"/>
        <v>0</v>
      </c>
    </row>
    <row r="20" spans="2:19" ht="18" customHeight="1" x14ac:dyDescent="0.25">
      <c r="B20" s="16" t="s">
        <v>483</v>
      </c>
      <c r="C20" s="17" t="str">
        <f>TEKMOVALCI!D17</f>
        <v>ROK VIDIĆ</v>
      </c>
      <c r="D20" s="17" t="str">
        <f>TEKMOVALCI!E17</f>
        <v>ŠD PARTIZAN RENČE</v>
      </c>
      <c r="E20" s="15">
        <v>17.399999999999999</v>
      </c>
      <c r="F20" s="15">
        <v>5.9450000000000003</v>
      </c>
      <c r="G20" s="18">
        <f t="shared" si="3"/>
        <v>23.344999999999999</v>
      </c>
      <c r="H20" s="15">
        <v>17.100000000000001</v>
      </c>
      <c r="I20" s="15">
        <v>7</v>
      </c>
      <c r="J20" s="15">
        <v>5.6349999999999998</v>
      </c>
      <c r="K20" s="18">
        <f t="shared" si="0"/>
        <v>29.734999999999999</v>
      </c>
      <c r="L20" s="18">
        <f t="shared" si="1"/>
        <v>53.08</v>
      </c>
      <c r="O20" s="16" t="s">
        <v>483</v>
      </c>
      <c r="P20" s="17"/>
      <c r="Q20" s="18"/>
      <c r="R20" s="18"/>
      <c r="S20" s="18">
        <f t="shared" si="2"/>
        <v>0</v>
      </c>
    </row>
    <row r="21" spans="2:19" ht="18" customHeight="1" x14ac:dyDescent="0.25">
      <c r="B21" s="16" t="s">
        <v>484</v>
      </c>
      <c r="C21" s="17" t="str">
        <f>TEKMOVALCI!D18</f>
        <v>LAN BRODSCHNEIDER</v>
      </c>
      <c r="D21" s="17" t="str">
        <f>TEKMOVALCI!E18</f>
        <v>ŠD ŠENTILJ</v>
      </c>
      <c r="E21" s="15">
        <v>11.7</v>
      </c>
      <c r="F21" s="15">
        <v>2.1549999999999998</v>
      </c>
      <c r="G21" s="18">
        <f t="shared" si="3"/>
        <v>13.854999999999999</v>
      </c>
      <c r="H21" s="15">
        <v>10.5</v>
      </c>
      <c r="I21" s="15">
        <v>2</v>
      </c>
      <c r="J21" s="15">
        <v>1.37</v>
      </c>
      <c r="K21" s="18">
        <f t="shared" si="0"/>
        <v>13.870000000000001</v>
      </c>
      <c r="L21" s="18">
        <f t="shared" si="1"/>
        <v>27.725000000000001</v>
      </c>
      <c r="O21" s="16" t="s">
        <v>484</v>
      </c>
      <c r="P21" s="17"/>
      <c r="Q21" s="18"/>
      <c r="R21" s="18"/>
      <c r="S21" s="18">
        <f t="shared" si="2"/>
        <v>0</v>
      </c>
    </row>
    <row r="22" spans="2:19" ht="18" customHeight="1" x14ac:dyDescent="0.25">
      <c r="B22" s="16" t="s">
        <v>485</v>
      </c>
      <c r="C22" s="17" t="str">
        <f>TEKMOVALCI!D19</f>
        <v>JURE FERK</v>
      </c>
      <c r="D22" s="17" t="str">
        <f>TEKMOVALCI!E19</f>
        <v>ŠD ŠENTILJ</v>
      </c>
      <c r="E22" s="15">
        <v>16.5</v>
      </c>
      <c r="F22" s="15">
        <v>5.7450000000000001</v>
      </c>
      <c r="G22" s="18">
        <f t="shared" si="3"/>
        <v>22.245000000000001</v>
      </c>
      <c r="H22" s="15">
        <v>15.7</v>
      </c>
      <c r="I22" s="15">
        <v>7</v>
      </c>
      <c r="J22" s="15">
        <v>5.71</v>
      </c>
      <c r="K22" s="18">
        <f t="shared" si="0"/>
        <v>28.41</v>
      </c>
      <c r="L22" s="18">
        <f t="shared" si="1"/>
        <v>50.655000000000001</v>
      </c>
      <c r="O22" s="16" t="s">
        <v>485</v>
      </c>
      <c r="P22" s="17"/>
      <c r="Q22" s="18"/>
      <c r="R22" s="18"/>
      <c r="S22" s="18">
        <f t="shared" si="2"/>
        <v>0</v>
      </c>
    </row>
    <row r="23" spans="2:19" ht="18" customHeight="1" x14ac:dyDescent="0.25">
      <c r="B23" s="16" t="s">
        <v>486</v>
      </c>
      <c r="C23" s="17" t="str">
        <f>TEKMOVALCI!D20</f>
        <v>ALJAŽ IVANETIČ</v>
      </c>
      <c r="D23" s="17" t="str">
        <f>TEKMOVALCI!E20</f>
        <v>ŠD ŠENTILJ</v>
      </c>
      <c r="E23" s="15">
        <v>15.6</v>
      </c>
      <c r="F23" s="15">
        <v>4.78</v>
      </c>
      <c r="G23" s="18">
        <f t="shared" si="3"/>
        <v>20.38</v>
      </c>
      <c r="H23" s="15">
        <v>0</v>
      </c>
      <c r="I23" s="15">
        <v>0</v>
      </c>
      <c r="J23" s="15">
        <v>0</v>
      </c>
      <c r="K23" s="18">
        <f t="shared" si="0"/>
        <v>0</v>
      </c>
      <c r="L23" s="18">
        <f t="shared" si="1"/>
        <v>20.38</v>
      </c>
    </row>
    <row r="24" spans="2:19" ht="18" customHeight="1" x14ac:dyDescent="0.25">
      <c r="B24" s="16" t="s">
        <v>487</v>
      </c>
      <c r="C24" s="17" t="str">
        <f>TEKMOVALCI!D22</f>
        <v>FELIKS NOTERZBERG</v>
      </c>
      <c r="D24" s="17" t="str">
        <f>TEKMOVALCI!E21</f>
        <v>ŠD ŠENTILJ</v>
      </c>
      <c r="E24" s="15">
        <v>15.2</v>
      </c>
      <c r="F24" s="15">
        <v>4.8949999999999996</v>
      </c>
      <c r="G24" s="18">
        <f t="shared" si="3"/>
        <v>20.094999999999999</v>
      </c>
      <c r="H24" s="15">
        <v>15.9</v>
      </c>
      <c r="I24" s="15">
        <v>7</v>
      </c>
      <c r="J24" s="15">
        <v>4.9349999999999996</v>
      </c>
      <c r="K24" s="18">
        <f t="shared" si="0"/>
        <v>27.834999999999997</v>
      </c>
      <c r="L24" s="18">
        <f t="shared" si="1"/>
        <v>47.929999999999993</v>
      </c>
    </row>
    <row r="25" spans="2:19" ht="18" customHeight="1" x14ac:dyDescent="0.25">
      <c r="B25" s="16" t="s">
        <v>488</v>
      </c>
      <c r="C25" s="17" t="str">
        <f>TEKMOVALCI!D23</f>
        <v>DION STAMPFER</v>
      </c>
      <c r="D25" s="17" t="str">
        <f>TEKMOVALCI!E22</f>
        <v>ŠD ŠENTILJ</v>
      </c>
      <c r="E25" s="15">
        <v>8.9</v>
      </c>
      <c r="F25" s="15">
        <v>0.82499999999999996</v>
      </c>
      <c r="G25" s="18">
        <f t="shared" si="3"/>
        <v>9.7249999999999996</v>
      </c>
      <c r="H25" s="15">
        <v>14.8</v>
      </c>
      <c r="I25" s="15">
        <v>7</v>
      </c>
      <c r="J25" s="15">
        <v>4.6550000000000002</v>
      </c>
      <c r="K25" s="18">
        <f t="shared" si="0"/>
        <v>26.455000000000002</v>
      </c>
      <c r="L25" s="18">
        <f t="shared" si="1"/>
        <v>36.18</v>
      </c>
    </row>
    <row r="26" spans="2:19" ht="18" customHeight="1" x14ac:dyDescent="0.25">
      <c r="B26" s="16" t="s">
        <v>489</v>
      </c>
      <c r="C26" s="17" t="str">
        <f>TEKMOVALCI!D268</f>
        <v>Žizmond Jaša</v>
      </c>
      <c r="D26" s="17" t="str">
        <f>TEKMOVALCI!E268</f>
        <v>ŠD PARTIZAN RENČE</v>
      </c>
      <c r="E26" s="15">
        <v>10.9</v>
      </c>
      <c r="F26" s="15">
        <v>1.825</v>
      </c>
      <c r="G26" s="18">
        <f t="shared" si="3"/>
        <v>12.725</v>
      </c>
      <c r="H26" s="15">
        <v>0</v>
      </c>
      <c r="I26" s="15">
        <v>0</v>
      </c>
      <c r="J26" s="15">
        <v>0</v>
      </c>
      <c r="K26" s="18">
        <f t="shared" si="0"/>
        <v>0</v>
      </c>
      <c r="L26" s="18">
        <f t="shared" si="1"/>
        <v>12.725</v>
      </c>
    </row>
    <row r="27" spans="2:19" ht="18" customHeight="1" x14ac:dyDescent="0.25">
      <c r="B27" s="16" t="s">
        <v>490</v>
      </c>
      <c r="C27" s="17"/>
      <c r="D27" s="17"/>
      <c r="E27" s="15"/>
      <c r="F27" s="15"/>
      <c r="G27" s="18">
        <f t="shared" si="3"/>
        <v>0</v>
      </c>
      <c r="H27" s="15"/>
      <c r="I27" s="15"/>
      <c r="J27" s="15"/>
      <c r="K27" s="18">
        <f t="shared" si="0"/>
        <v>0</v>
      </c>
      <c r="L27" s="18">
        <f t="shared" si="1"/>
        <v>0</v>
      </c>
    </row>
    <row r="28" spans="2:19" ht="18" customHeight="1" x14ac:dyDescent="0.25">
      <c r="B28" s="16" t="s">
        <v>491</v>
      </c>
      <c r="C28" s="17"/>
      <c r="D28" s="17"/>
      <c r="E28" s="15"/>
      <c r="F28" s="15"/>
      <c r="G28" s="18">
        <f t="shared" si="3"/>
        <v>0</v>
      </c>
      <c r="H28" s="15"/>
      <c r="I28" s="15"/>
      <c r="J28" s="15"/>
      <c r="K28" s="18">
        <f t="shared" si="0"/>
        <v>0</v>
      </c>
      <c r="L28" s="18">
        <f t="shared" si="1"/>
        <v>0</v>
      </c>
    </row>
    <row r="29" spans="2:19" ht="18" customHeight="1" x14ac:dyDescent="0.25">
      <c r="B29" s="16" t="s">
        <v>492</v>
      </c>
      <c r="C29" s="17"/>
      <c r="D29" s="17"/>
      <c r="E29" s="15"/>
      <c r="F29" s="15"/>
      <c r="G29" s="18">
        <f t="shared" si="3"/>
        <v>0</v>
      </c>
      <c r="H29" s="15"/>
      <c r="I29" s="15"/>
      <c r="J29" s="15"/>
      <c r="K29" s="18">
        <f t="shared" si="0"/>
        <v>0</v>
      </c>
      <c r="L29" s="18">
        <f t="shared" si="1"/>
        <v>0</v>
      </c>
    </row>
    <row r="30" spans="2:19" ht="18" customHeight="1" x14ac:dyDescent="0.25">
      <c r="B30" s="16" t="s">
        <v>493</v>
      </c>
      <c r="C30" s="17"/>
      <c r="D30" s="17"/>
      <c r="E30" s="15"/>
      <c r="F30" s="15"/>
      <c r="G30" s="18">
        <f t="shared" si="3"/>
        <v>0</v>
      </c>
      <c r="H30" s="15"/>
      <c r="I30" s="15"/>
      <c r="J30" s="15"/>
      <c r="K30" s="18">
        <f t="shared" si="0"/>
        <v>0</v>
      </c>
      <c r="L30" s="18">
        <f t="shared" si="1"/>
        <v>0</v>
      </c>
    </row>
    <row r="31" spans="2:19" ht="18" customHeight="1" x14ac:dyDescent="0.25">
      <c r="B31" s="16" t="s">
        <v>494</v>
      </c>
      <c r="C31" s="17"/>
      <c r="D31" s="17"/>
      <c r="E31" s="15"/>
      <c r="F31" s="15"/>
      <c r="G31" s="18">
        <f t="shared" si="3"/>
        <v>0</v>
      </c>
      <c r="H31" s="15"/>
      <c r="I31" s="15"/>
      <c r="J31" s="15"/>
      <c r="K31" s="18">
        <f t="shared" si="0"/>
        <v>0</v>
      </c>
      <c r="L31" s="18">
        <f t="shared" si="1"/>
        <v>0</v>
      </c>
    </row>
    <row r="32" spans="2:19" ht="18" customHeight="1" x14ac:dyDescent="0.25">
      <c r="B32" s="16" t="s">
        <v>495</v>
      </c>
      <c r="C32" s="17"/>
      <c r="D32" s="17"/>
      <c r="E32" s="15"/>
      <c r="F32" s="15"/>
      <c r="G32" s="18">
        <f t="shared" si="3"/>
        <v>0</v>
      </c>
      <c r="H32" s="15"/>
      <c r="I32" s="15"/>
      <c r="J32" s="15"/>
      <c r="K32" s="18">
        <f t="shared" si="0"/>
        <v>0</v>
      </c>
      <c r="L32" s="18">
        <f t="shared" si="1"/>
        <v>0</v>
      </c>
    </row>
    <row r="33" spans="2:12" ht="18" customHeight="1" x14ac:dyDescent="0.25">
      <c r="B33" s="16" t="s">
        <v>500</v>
      </c>
      <c r="C33" s="17"/>
      <c r="D33" s="17"/>
      <c r="E33" s="15"/>
      <c r="F33" s="15"/>
      <c r="G33" s="18">
        <f t="shared" si="3"/>
        <v>0</v>
      </c>
      <c r="H33" s="15"/>
      <c r="I33" s="15"/>
      <c r="J33" s="15"/>
      <c r="K33" s="18">
        <f t="shared" si="0"/>
        <v>0</v>
      </c>
      <c r="L33" s="18">
        <f t="shared" si="1"/>
        <v>0</v>
      </c>
    </row>
    <row r="34" spans="2:12" ht="18" customHeight="1" x14ac:dyDescent="0.25">
      <c r="B34" s="16" t="s">
        <v>501</v>
      </c>
      <c r="C34" s="17"/>
      <c r="D34" s="17"/>
      <c r="E34" s="15"/>
      <c r="F34" s="15"/>
      <c r="G34" s="18">
        <f t="shared" si="3"/>
        <v>0</v>
      </c>
      <c r="H34" s="15"/>
      <c r="I34" s="15"/>
      <c r="J34" s="15"/>
      <c r="K34" s="18">
        <f t="shared" si="0"/>
        <v>0</v>
      </c>
      <c r="L34" s="18">
        <f t="shared" si="1"/>
        <v>0</v>
      </c>
    </row>
    <row r="35" spans="2:12" ht="18" customHeight="1" x14ac:dyDescent="0.25">
      <c r="B35" s="16" t="s">
        <v>502</v>
      </c>
      <c r="C35" s="17"/>
      <c r="D35" s="17"/>
      <c r="E35" s="15"/>
      <c r="F35" s="15"/>
      <c r="G35" s="18">
        <f t="shared" si="3"/>
        <v>0</v>
      </c>
      <c r="H35" s="15"/>
      <c r="I35" s="15"/>
      <c r="J35" s="15"/>
      <c r="K35" s="18">
        <f t="shared" si="0"/>
        <v>0</v>
      </c>
      <c r="L35" s="18">
        <f t="shared" si="1"/>
        <v>0</v>
      </c>
    </row>
    <row r="36" spans="2:12" ht="18" customHeight="1" x14ac:dyDescent="0.25">
      <c r="B36" s="16" t="s">
        <v>503</v>
      </c>
      <c r="C36" s="17"/>
      <c r="D36" s="17"/>
      <c r="E36" s="15"/>
      <c r="F36" s="15"/>
      <c r="G36" s="18">
        <f t="shared" si="3"/>
        <v>0</v>
      </c>
      <c r="H36" s="15"/>
      <c r="I36" s="15"/>
      <c r="J36" s="15"/>
      <c r="K36" s="18">
        <f t="shared" si="0"/>
        <v>0</v>
      </c>
      <c r="L36" s="18">
        <f t="shared" si="1"/>
        <v>0</v>
      </c>
    </row>
    <row r="37" spans="2:12" ht="18" customHeight="1" x14ac:dyDescent="0.25">
      <c r="B37" s="16" t="s">
        <v>504</v>
      </c>
      <c r="C37" s="17"/>
      <c r="D37" s="17"/>
      <c r="E37" s="15"/>
      <c r="F37" s="15"/>
      <c r="G37" s="18">
        <f t="shared" si="3"/>
        <v>0</v>
      </c>
      <c r="H37" s="15"/>
      <c r="I37" s="15"/>
      <c r="J37" s="15"/>
      <c r="K37" s="18">
        <f t="shared" si="0"/>
        <v>0</v>
      </c>
      <c r="L37" s="18">
        <f t="shared" si="1"/>
        <v>0</v>
      </c>
    </row>
    <row r="38" spans="2:12" ht="18" customHeight="1" x14ac:dyDescent="0.25">
      <c r="B38" s="16" t="s">
        <v>505</v>
      </c>
      <c r="C38" s="17"/>
      <c r="D38" s="17"/>
      <c r="E38" s="15"/>
      <c r="F38" s="15"/>
      <c r="G38" s="18">
        <f t="shared" si="3"/>
        <v>0</v>
      </c>
      <c r="H38" s="15"/>
      <c r="I38" s="15"/>
      <c r="J38" s="15"/>
      <c r="K38" s="18">
        <f t="shared" si="0"/>
        <v>0</v>
      </c>
      <c r="L38" s="18">
        <f t="shared" si="1"/>
        <v>0</v>
      </c>
    </row>
    <row r="39" spans="2:12" ht="18" customHeight="1" x14ac:dyDescent="0.25">
      <c r="B39" s="16" t="s">
        <v>506</v>
      </c>
      <c r="C39" s="17"/>
      <c r="D39" s="17"/>
      <c r="E39" s="15"/>
      <c r="F39" s="15"/>
      <c r="G39" s="18">
        <f t="shared" si="3"/>
        <v>0</v>
      </c>
      <c r="H39" s="15"/>
      <c r="I39" s="15"/>
      <c r="J39" s="15"/>
      <c r="K39" s="18">
        <f t="shared" si="0"/>
        <v>0</v>
      </c>
      <c r="L39" s="18">
        <f t="shared" si="1"/>
        <v>0</v>
      </c>
    </row>
    <row r="40" spans="2:12" ht="18" customHeight="1" x14ac:dyDescent="0.25">
      <c r="B40" s="16" t="s">
        <v>507</v>
      </c>
      <c r="C40" s="17"/>
      <c r="D40" s="17"/>
      <c r="E40" s="15"/>
      <c r="F40" s="15"/>
      <c r="G40" s="18">
        <f t="shared" si="3"/>
        <v>0</v>
      </c>
      <c r="H40" s="15"/>
      <c r="I40" s="15"/>
      <c r="J40" s="15"/>
      <c r="K40" s="18">
        <f t="shared" si="0"/>
        <v>0</v>
      </c>
      <c r="L40" s="18">
        <f t="shared" si="1"/>
        <v>0</v>
      </c>
    </row>
    <row r="41" spans="2:12" ht="18" customHeight="1" x14ac:dyDescent="0.25">
      <c r="B41" s="16" t="s">
        <v>508</v>
      </c>
      <c r="C41" s="17"/>
      <c r="D41" s="17"/>
      <c r="E41" s="15"/>
      <c r="F41" s="15"/>
      <c r="G41" s="18">
        <f t="shared" si="3"/>
        <v>0</v>
      </c>
      <c r="H41" s="15"/>
      <c r="I41" s="15"/>
      <c r="J41" s="15"/>
      <c r="K41" s="18">
        <f t="shared" si="0"/>
        <v>0</v>
      </c>
      <c r="L41" s="18">
        <f t="shared" si="1"/>
        <v>0</v>
      </c>
    </row>
    <row r="42" spans="2:12" ht="18" customHeight="1" x14ac:dyDescent="0.25">
      <c r="B42" s="16" t="s">
        <v>509</v>
      </c>
      <c r="C42" s="17"/>
      <c r="D42" s="17"/>
      <c r="E42" s="15"/>
      <c r="F42" s="15"/>
      <c r="G42" s="18">
        <f t="shared" si="3"/>
        <v>0</v>
      </c>
      <c r="H42" s="15"/>
      <c r="I42" s="15"/>
      <c r="J42" s="15"/>
      <c r="K42" s="18">
        <f t="shared" si="0"/>
        <v>0</v>
      </c>
      <c r="L42" s="18">
        <f t="shared" si="1"/>
        <v>0</v>
      </c>
    </row>
    <row r="43" spans="2:12" ht="18" customHeight="1" x14ac:dyDescent="0.25">
      <c r="B43" s="16" t="s">
        <v>510</v>
      </c>
      <c r="C43" s="17"/>
      <c r="D43" s="17"/>
      <c r="E43" s="15"/>
      <c r="F43" s="15"/>
      <c r="G43" s="18">
        <f t="shared" si="3"/>
        <v>0</v>
      </c>
      <c r="H43" s="15"/>
      <c r="I43" s="15"/>
      <c r="J43" s="15"/>
      <c r="K43" s="18">
        <f t="shared" si="0"/>
        <v>0</v>
      </c>
      <c r="L43" s="18">
        <f t="shared" si="1"/>
        <v>0</v>
      </c>
    </row>
    <row r="44" spans="2:12" ht="18" customHeight="1" x14ac:dyDescent="0.25">
      <c r="B44" s="16" t="s">
        <v>511</v>
      </c>
      <c r="C44" s="17"/>
      <c r="D44" s="17"/>
      <c r="E44" s="15"/>
      <c r="F44" s="15"/>
      <c r="G44" s="18">
        <f t="shared" si="3"/>
        <v>0</v>
      </c>
      <c r="H44" s="15"/>
      <c r="I44" s="15"/>
      <c r="J44" s="15"/>
      <c r="K44" s="18">
        <f t="shared" si="0"/>
        <v>0</v>
      </c>
      <c r="L44" s="18">
        <f t="shared" si="1"/>
        <v>0</v>
      </c>
    </row>
    <row r="45" spans="2:12" ht="18" customHeight="1" x14ac:dyDescent="0.25">
      <c r="B45" s="16" t="s">
        <v>512</v>
      </c>
      <c r="C45" s="17"/>
      <c r="D45" s="17"/>
      <c r="E45" s="15"/>
      <c r="F45" s="15"/>
      <c r="G45" s="18">
        <f t="shared" si="3"/>
        <v>0</v>
      </c>
      <c r="H45" s="15"/>
      <c r="I45" s="15"/>
      <c r="J45" s="15"/>
      <c r="K45" s="18">
        <f t="shared" si="0"/>
        <v>0</v>
      </c>
      <c r="L45" s="18">
        <f t="shared" si="1"/>
        <v>0</v>
      </c>
    </row>
    <row r="46" spans="2:12" ht="18" customHeight="1" x14ac:dyDescent="0.25">
      <c r="B46" s="16" t="s">
        <v>513</v>
      </c>
      <c r="C46" s="17"/>
      <c r="D46" s="17"/>
      <c r="E46" s="15"/>
      <c r="F46" s="15"/>
      <c r="G46" s="18">
        <f t="shared" si="3"/>
        <v>0</v>
      </c>
      <c r="H46" s="15"/>
      <c r="I46" s="15"/>
      <c r="J46" s="15"/>
      <c r="K46" s="18">
        <f t="shared" si="0"/>
        <v>0</v>
      </c>
      <c r="L46" s="18">
        <f t="shared" si="1"/>
        <v>0</v>
      </c>
    </row>
    <row r="47" spans="2:12" ht="18" customHeight="1" x14ac:dyDescent="0.25">
      <c r="B47" s="16" t="s">
        <v>514</v>
      </c>
      <c r="C47" s="17"/>
      <c r="D47" s="17"/>
      <c r="E47" s="15"/>
      <c r="F47" s="15"/>
      <c r="G47" s="18">
        <f t="shared" si="3"/>
        <v>0</v>
      </c>
      <c r="H47" s="15"/>
      <c r="I47" s="15"/>
      <c r="J47" s="15"/>
      <c r="K47" s="18">
        <f t="shared" si="0"/>
        <v>0</v>
      </c>
      <c r="L47" s="18">
        <f t="shared" si="1"/>
        <v>0</v>
      </c>
    </row>
    <row r="48" spans="2:12" ht="18" customHeight="1" x14ac:dyDescent="0.25">
      <c r="B48" s="16" t="s">
        <v>515</v>
      </c>
      <c r="C48" s="17"/>
      <c r="D48" s="17"/>
      <c r="E48" s="15"/>
      <c r="F48" s="15"/>
      <c r="G48" s="18">
        <f t="shared" si="3"/>
        <v>0</v>
      </c>
      <c r="H48" s="15"/>
      <c r="I48" s="15"/>
      <c r="J48" s="15"/>
      <c r="K48" s="18">
        <f t="shared" si="0"/>
        <v>0</v>
      </c>
      <c r="L48" s="18">
        <f t="shared" si="1"/>
        <v>0</v>
      </c>
    </row>
    <row r="49" spans="2:12" ht="18" customHeight="1" x14ac:dyDescent="0.25">
      <c r="B49" s="16" t="s">
        <v>516</v>
      </c>
      <c r="C49" s="17"/>
      <c r="D49" s="17"/>
      <c r="E49" s="15"/>
      <c r="F49" s="15"/>
      <c r="G49" s="18">
        <f t="shared" si="3"/>
        <v>0</v>
      </c>
      <c r="H49" s="15"/>
      <c r="I49" s="15"/>
      <c r="J49" s="15"/>
      <c r="K49" s="18">
        <f t="shared" si="0"/>
        <v>0</v>
      </c>
      <c r="L49" s="18">
        <f t="shared" si="1"/>
        <v>0</v>
      </c>
    </row>
    <row r="50" spans="2:12" ht="18" customHeight="1" x14ac:dyDescent="0.25">
      <c r="B50" s="16" t="s">
        <v>517</v>
      </c>
      <c r="C50" s="17"/>
      <c r="D50" s="17"/>
      <c r="E50" s="15"/>
      <c r="F50" s="15"/>
      <c r="G50" s="18">
        <f t="shared" si="3"/>
        <v>0</v>
      </c>
      <c r="H50" s="15"/>
      <c r="I50" s="15"/>
      <c r="J50" s="15"/>
      <c r="K50" s="18">
        <f t="shared" si="0"/>
        <v>0</v>
      </c>
      <c r="L50" s="18">
        <f t="shared" si="1"/>
        <v>0</v>
      </c>
    </row>
    <row r="51" spans="2:12" ht="18" customHeight="1" x14ac:dyDescent="0.25">
      <c r="B51" s="16" t="s">
        <v>518</v>
      </c>
      <c r="C51" s="17"/>
      <c r="D51" s="17"/>
      <c r="E51" s="15"/>
      <c r="F51" s="15"/>
      <c r="G51" s="18">
        <f t="shared" si="3"/>
        <v>0</v>
      </c>
      <c r="H51" s="15"/>
      <c r="I51" s="15"/>
      <c r="J51" s="15"/>
      <c r="K51" s="18">
        <f t="shared" si="0"/>
        <v>0</v>
      </c>
      <c r="L51" s="18">
        <f t="shared" si="1"/>
        <v>0</v>
      </c>
    </row>
    <row r="52" spans="2:12" ht="18" customHeight="1" x14ac:dyDescent="0.25">
      <c r="B52" s="16" t="s">
        <v>519</v>
      </c>
      <c r="C52" s="17"/>
      <c r="D52" s="17"/>
      <c r="E52" s="15"/>
      <c r="F52" s="15"/>
      <c r="G52" s="18">
        <f t="shared" si="3"/>
        <v>0</v>
      </c>
      <c r="H52" s="15"/>
      <c r="I52" s="15"/>
      <c r="J52" s="15"/>
      <c r="K52" s="18">
        <f t="shared" si="0"/>
        <v>0</v>
      </c>
      <c r="L52" s="18">
        <f t="shared" si="1"/>
        <v>0</v>
      </c>
    </row>
    <row r="53" spans="2:12" ht="18" customHeight="1" x14ac:dyDescent="0.25">
      <c r="B53" s="16" t="s">
        <v>520</v>
      </c>
      <c r="C53" s="17"/>
      <c r="D53" s="17"/>
      <c r="E53" s="15"/>
      <c r="F53" s="15"/>
      <c r="G53" s="18">
        <f t="shared" si="3"/>
        <v>0</v>
      </c>
      <c r="H53" s="15"/>
      <c r="I53" s="15"/>
      <c r="J53" s="15"/>
      <c r="K53" s="18">
        <f t="shared" si="0"/>
        <v>0</v>
      </c>
      <c r="L53" s="18">
        <f t="shared" si="1"/>
        <v>0</v>
      </c>
    </row>
    <row r="54" spans="2:12" ht="18" customHeight="1" x14ac:dyDescent="0.25">
      <c r="B54" s="16" t="s">
        <v>521</v>
      </c>
      <c r="C54" s="17"/>
      <c r="D54" s="17"/>
      <c r="E54" s="15"/>
      <c r="F54" s="15"/>
      <c r="G54" s="18">
        <f t="shared" si="3"/>
        <v>0</v>
      </c>
      <c r="H54" s="15"/>
      <c r="I54" s="15"/>
      <c r="J54" s="15"/>
      <c r="K54" s="18">
        <f t="shared" si="0"/>
        <v>0</v>
      </c>
      <c r="L54" s="18">
        <f t="shared" si="1"/>
        <v>0</v>
      </c>
    </row>
    <row r="55" spans="2:12" ht="18" customHeight="1" x14ac:dyDescent="0.25">
      <c r="B55" s="16" t="s">
        <v>522</v>
      </c>
      <c r="C55" s="17"/>
      <c r="D55" s="17"/>
      <c r="E55" s="15"/>
      <c r="F55" s="15"/>
      <c r="G55" s="18">
        <f t="shared" si="3"/>
        <v>0</v>
      </c>
      <c r="H55" s="15"/>
      <c r="I55" s="15"/>
      <c r="J55" s="15"/>
      <c r="K55" s="18">
        <f t="shared" si="0"/>
        <v>0</v>
      </c>
      <c r="L55" s="18">
        <f t="shared" si="1"/>
        <v>0</v>
      </c>
    </row>
    <row r="56" spans="2:12" ht="18" customHeight="1" x14ac:dyDescent="0.25">
      <c r="B56" s="16" t="s">
        <v>523</v>
      </c>
      <c r="C56" s="17"/>
      <c r="D56" s="17"/>
      <c r="E56" s="15"/>
      <c r="F56" s="15"/>
      <c r="G56" s="18">
        <f t="shared" si="3"/>
        <v>0</v>
      </c>
      <c r="H56" s="15"/>
      <c r="I56" s="15"/>
      <c r="J56" s="15"/>
      <c r="K56" s="18">
        <f t="shared" si="0"/>
        <v>0</v>
      </c>
      <c r="L56" s="18">
        <f t="shared" si="1"/>
        <v>0</v>
      </c>
    </row>
    <row r="57" spans="2:12" ht="18" customHeight="1" x14ac:dyDescent="0.25">
      <c r="B57" s="16" t="s">
        <v>524</v>
      </c>
      <c r="C57" s="17"/>
      <c r="D57" s="17"/>
      <c r="E57" s="15"/>
      <c r="F57" s="15"/>
      <c r="G57" s="18">
        <f t="shared" si="3"/>
        <v>0</v>
      </c>
      <c r="H57" s="15"/>
      <c r="I57" s="15"/>
      <c r="J57" s="15"/>
      <c r="K57" s="18">
        <f t="shared" si="0"/>
        <v>0</v>
      </c>
      <c r="L57" s="18">
        <f t="shared" si="1"/>
        <v>0</v>
      </c>
    </row>
    <row r="58" spans="2:12" ht="18" customHeight="1" x14ac:dyDescent="0.25">
      <c r="B58" s="16" t="s">
        <v>525</v>
      </c>
      <c r="C58" s="17"/>
      <c r="D58" s="17"/>
      <c r="E58" s="15"/>
      <c r="F58" s="15"/>
      <c r="G58" s="18">
        <f t="shared" si="3"/>
        <v>0</v>
      </c>
      <c r="H58" s="15"/>
      <c r="I58" s="15"/>
      <c r="J58" s="15"/>
      <c r="K58" s="18">
        <f t="shared" si="0"/>
        <v>0</v>
      </c>
      <c r="L58" s="18">
        <f t="shared" si="1"/>
        <v>0</v>
      </c>
    </row>
    <row r="59" spans="2:12" ht="18" customHeight="1" x14ac:dyDescent="0.25">
      <c r="B59" s="16" t="s">
        <v>526</v>
      </c>
      <c r="C59" s="17"/>
      <c r="D59" s="17"/>
      <c r="E59" s="15"/>
      <c r="F59" s="15"/>
      <c r="G59" s="18">
        <f t="shared" si="3"/>
        <v>0</v>
      </c>
      <c r="H59" s="15"/>
      <c r="I59" s="15"/>
      <c r="J59" s="15"/>
      <c r="K59" s="18">
        <f t="shared" si="0"/>
        <v>0</v>
      </c>
      <c r="L59" s="18">
        <f t="shared" si="1"/>
        <v>0</v>
      </c>
    </row>
    <row r="60" spans="2:12" ht="18" customHeight="1" x14ac:dyDescent="0.25">
      <c r="B60" s="16" t="s">
        <v>530</v>
      </c>
      <c r="C60" s="17"/>
      <c r="D60" s="17"/>
      <c r="E60" s="15"/>
      <c r="F60" s="15"/>
      <c r="G60" s="18">
        <f t="shared" si="3"/>
        <v>0</v>
      </c>
      <c r="H60" s="15"/>
      <c r="I60" s="15"/>
      <c r="J60" s="15"/>
      <c r="K60" s="18">
        <f t="shared" si="0"/>
        <v>0</v>
      </c>
      <c r="L60" s="18">
        <f t="shared" si="1"/>
        <v>0</v>
      </c>
    </row>
    <row r="61" spans="2:12" ht="18" customHeight="1" x14ac:dyDescent="0.25">
      <c r="B61" s="16" t="s">
        <v>531</v>
      </c>
      <c r="C61" s="17"/>
      <c r="D61" s="17"/>
      <c r="E61" s="15"/>
      <c r="F61" s="15"/>
      <c r="G61" s="18">
        <f t="shared" si="3"/>
        <v>0</v>
      </c>
      <c r="H61" s="15"/>
      <c r="I61" s="15"/>
      <c r="J61" s="15"/>
      <c r="K61" s="18">
        <f t="shared" si="0"/>
        <v>0</v>
      </c>
      <c r="L61" s="18">
        <f t="shared" si="1"/>
        <v>0</v>
      </c>
    </row>
    <row r="62" spans="2:12" ht="18" customHeight="1" x14ac:dyDescent="0.25">
      <c r="B62" s="16" t="s">
        <v>532</v>
      </c>
      <c r="C62" s="17"/>
      <c r="D62" s="17"/>
      <c r="E62" s="15"/>
      <c r="F62" s="15"/>
      <c r="G62" s="18">
        <f t="shared" si="3"/>
        <v>0</v>
      </c>
      <c r="H62" s="15"/>
      <c r="I62" s="15"/>
      <c r="J62" s="15"/>
      <c r="K62" s="18">
        <f t="shared" si="0"/>
        <v>0</v>
      </c>
      <c r="L62" s="18">
        <f t="shared" si="1"/>
        <v>0</v>
      </c>
    </row>
    <row r="63" spans="2:12" ht="18" customHeight="1" x14ac:dyDescent="0.25">
      <c r="B63" s="16" t="s">
        <v>533</v>
      </c>
      <c r="C63" s="17"/>
      <c r="D63" s="17"/>
      <c r="E63" s="15"/>
      <c r="F63" s="15"/>
      <c r="G63" s="18">
        <f t="shared" si="3"/>
        <v>0</v>
      </c>
      <c r="H63" s="15"/>
      <c r="I63" s="15"/>
      <c r="J63" s="15"/>
      <c r="K63" s="18">
        <f t="shared" si="0"/>
        <v>0</v>
      </c>
      <c r="L63" s="18">
        <f t="shared" si="1"/>
        <v>0</v>
      </c>
    </row>
    <row r="64" spans="2:12" ht="18" customHeight="1" x14ac:dyDescent="0.25">
      <c r="B64" s="16" t="s">
        <v>534</v>
      </c>
      <c r="C64" s="17"/>
      <c r="D64" s="17"/>
      <c r="E64" s="15"/>
      <c r="F64" s="15"/>
      <c r="G64" s="18">
        <f t="shared" si="3"/>
        <v>0</v>
      </c>
      <c r="H64" s="15"/>
      <c r="I64" s="15"/>
      <c r="J64" s="15"/>
      <c r="K64" s="18">
        <f t="shared" si="0"/>
        <v>0</v>
      </c>
      <c r="L64" s="18">
        <f t="shared" si="1"/>
        <v>0</v>
      </c>
    </row>
    <row r="65" spans="2:12" ht="18" customHeight="1" x14ac:dyDescent="0.25">
      <c r="B65" s="16" t="s">
        <v>535</v>
      </c>
      <c r="C65" s="17"/>
      <c r="D65" s="17"/>
      <c r="E65" s="15"/>
      <c r="F65" s="15"/>
      <c r="G65" s="18">
        <f t="shared" si="3"/>
        <v>0</v>
      </c>
      <c r="H65" s="15"/>
      <c r="I65" s="15"/>
      <c r="J65" s="15"/>
      <c r="K65" s="18">
        <f t="shared" si="0"/>
        <v>0</v>
      </c>
      <c r="L65" s="18">
        <f t="shared" si="1"/>
        <v>0</v>
      </c>
    </row>
    <row r="66" spans="2:12" ht="18" customHeight="1" x14ac:dyDescent="0.25">
      <c r="B66" s="16" t="s">
        <v>536</v>
      </c>
      <c r="C66" s="17"/>
      <c r="D66" s="17"/>
      <c r="E66" s="15"/>
      <c r="F66" s="15"/>
      <c r="G66" s="18">
        <f t="shared" si="3"/>
        <v>0</v>
      </c>
      <c r="H66" s="15"/>
      <c r="I66" s="15"/>
      <c r="J66" s="15"/>
      <c r="K66" s="18">
        <f t="shared" si="0"/>
        <v>0</v>
      </c>
      <c r="L66" s="18">
        <f t="shared" si="1"/>
        <v>0</v>
      </c>
    </row>
    <row r="67" spans="2:12" ht="18" customHeight="1" x14ac:dyDescent="0.25">
      <c r="B67" s="16" t="s">
        <v>537</v>
      </c>
      <c r="C67" s="17"/>
      <c r="D67" s="17"/>
      <c r="E67" s="15"/>
      <c r="F67" s="15"/>
      <c r="G67" s="18">
        <f t="shared" si="3"/>
        <v>0</v>
      </c>
      <c r="H67" s="15"/>
      <c r="I67" s="15"/>
      <c r="J67" s="15"/>
      <c r="K67" s="18">
        <f t="shared" si="0"/>
        <v>0</v>
      </c>
      <c r="L67" s="18">
        <f t="shared" si="1"/>
        <v>0</v>
      </c>
    </row>
    <row r="68" spans="2:12" ht="18" customHeight="1" x14ac:dyDescent="0.25">
      <c r="B68" s="16" t="s">
        <v>538</v>
      </c>
      <c r="C68" s="17"/>
      <c r="D68" s="17"/>
      <c r="E68" s="15"/>
      <c r="F68" s="15"/>
      <c r="G68" s="18">
        <f t="shared" si="3"/>
        <v>0</v>
      </c>
      <c r="H68" s="15"/>
      <c r="I68" s="15"/>
      <c r="J68" s="15"/>
      <c r="K68" s="18">
        <f t="shared" si="0"/>
        <v>0</v>
      </c>
      <c r="L68" s="18">
        <f t="shared" si="1"/>
        <v>0</v>
      </c>
    </row>
    <row r="69" spans="2:12" ht="18" customHeight="1" x14ac:dyDescent="0.25">
      <c r="B69" s="16" t="s">
        <v>539</v>
      </c>
      <c r="C69" s="17"/>
      <c r="D69" s="17"/>
      <c r="E69" s="15"/>
      <c r="F69" s="15"/>
      <c r="G69" s="18">
        <f t="shared" si="3"/>
        <v>0</v>
      </c>
      <c r="H69" s="15"/>
      <c r="I69" s="15"/>
      <c r="J69" s="15"/>
      <c r="K69" s="18">
        <f t="shared" si="0"/>
        <v>0</v>
      </c>
      <c r="L69" s="18">
        <f t="shared" si="1"/>
        <v>0</v>
      </c>
    </row>
    <row r="70" spans="2:12" ht="18" customHeight="1" x14ac:dyDescent="0.25">
      <c r="B70" s="16" t="s">
        <v>540</v>
      </c>
      <c r="C70" s="17"/>
      <c r="D70" s="17"/>
      <c r="E70" s="15"/>
      <c r="F70" s="15"/>
      <c r="G70" s="18">
        <f t="shared" si="3"/>
        <v>0</v>
      </c>
      <c r="H70" s="15"/>
      <c r="I70" s="15"/>
      <c r="J70" s="15"/>
      <c r="K70" s="18">
        <f t="shared" si="0"/>
        <v>0</v>
      </c>
      <c r="L70" s="18">
        <f t="shared" si="1"/>
        <v>0</v>
      </c>
    </row>
    <row r="71" spans="2:12" ht="18" customHeight="1" x14ac:dyDescent="0.25">
      <c r="B71" s="16" t="s">
        <v>541</v>
      </c>
      <c r="C71" s="17"/>
      <c r="D71" s="17"/>
      <c r="E71" s="15"/>
      <c r="F71" s="15"/>
      <c r="G71" s="18">
        <f t="shared" si="3"/>
        <v>0</v>
      </c>
      <c r="H71" s="15"/>
      <c r="I71" s="15"/>
      <c r="J71" s="15"/>
      <c r="K71" s="18">
        <f t="shared" si="0"/>
        <v>0</v>
      </c>
      <c r="L71" s="18">
        <f t="shared" si="1"/>
        <v>0</v>
      </c>
    </row>
    <row r="72" spans="2:12" ht="18" customHeight="1" x14ac:dyDescent="0.25">
      <c r="B72" s="16" t="s">
        <v>542</v>
      </c>
      <c r="C72" s="17"/>
      <c r="D72" s="17"/>
      <c r="E72" s="15"/>
      <c r="F72" s="15"/>
      <c r="G72" s="18">
        <f t="shared" si="3"/>
        <v>0</v>
      </c>
      <c r="H72" s="15"/>
      <c r="I72" s="15"/>
      <c r="J72" s="15"/>
      <c r="K72" s="18">
        <f t="shared" si="0"/>
        <v>0</v>
      </c>
      <c r="L72" s="18">
        <f t="shared" si="1"/>
        <v>0</v>
      </c>
    </row>
    <row r="73" spans="2:12" ht="18" customHeight="1" x14ac:dyDescent="0.25">
      <c r="B73" s="16" t="s">
        <v>543</v>
      </c>
      <c r="C73" s="17"/>
      <c r="D73" s="17"/>
      <c r="E73" s="15"/>
      <c r="F73" s="15"/>
      <c r="G73" s="18">
        <f t="shared" si="3"/>
        <v>0</v>
      </c>
      <c r="H73" s="15"/>
      <c r="I73" s="15"/>
      <c r="J73" s="15"/>
      <c r="K73" s="18">
        <f t="shared" si="0"/>
        <v>0</v>
      </c>
      <c r="L73" s="18">
        <f t="shared" si="1"/>
        <v>0</v>
      </c>
    </row>
    <row r="74" spans="2:12" ht="18" customHeight="1" x14ac:dyDescent="0.25">
      <c r="B74" s="16" t="s">
        <v>544</v>
      </c>
      <c r="C74" s="17"/>
      <c r="D74" s="17"/>
      <c r="E74" s="15"/>
      <c r="F74" s="15"/>
      <c r="G74" s="18">
        <f t="shared" si="3"/>
        <v>0</v>
      </c>
      <c r="H74" s="15"/>
      <c r="I74" s="15"/>
      <c r="J74" s="15"/>
      <c r="K74" s="18">
        <f t="shared" si="0"/>
        <v>0</v>
      </c>
      <c r="L74" s="18">
        <f t="shared" si="1"/>
        <v>0</v>
      </c>
    </row>
    <row r="75" spans="2:12" ht="18" customHeight="1" x14ac:dyDescent="0.25">
      <c r="B75" s="16" t="s">
        <v>545</v>
      </c>
      <c r="C75" s="17"/>
      <c r="D75" s="17"/>
      <c r="E75" s="15"/>
      <c r="F75" s="15"/>
      <c r="G75" s="18">
        <f t="shared" si="3"/>
        <v>0</v>
      </c>
      <c r="H75" s="15"/>
      <c r="I75" s="15"/>
      <c r="J75" s="15"/>
      <c r="K75" s="18">
        <f t="shared" si="0"/>
        <v>0</v>
      </c>
      <c r="L75" s="18">
        <f t="shared" si="1"/>
        <v>0</v>
      </c>
    </row>
  </sheetData>
  <mergeCells count="6">
    <mergeCell ref="E9:G9"/>
    <mergeCell ref="H9:K9"/>
    <mergeCell ref="B5:L5"/>
    <mergeCell ref="O7:S7"/>
    <mergeCell ref="B3:L3"/>
    <mergeCell ref="B7:L7"/>
  </mergeCells>
  <pageMargins left="0.7" right="0.7" top="0.75" bottom="0.75" header="0.3" footer="0.3"/>
  <pageSetup paperSize="9" scale="4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180FA-1B53-4CDE-8A01-13D0D8C33280}">
  <dimension ref="B3:Y75"/>
  <sheetViews>
    <sheetView topLeftCell="H7" workbookViewId="0">
      <selection activeCell="U15" sqref="U15"/>
    </sheetView>
  </sheetViews>
  <sheetFormatPr defaultColWidth="9.140625" defaultRowHeight="15" x14ac:dyDescent="0.25"/>
  <cols>
    <col min="1" max="1" width="9.140625" style="1"/>
    <col min="2" max="2" width="5.5703125" style="1" customWidth="1"/>
    <col min="3" max="3" width="28.5703125" style="1" customWidth="1"/>
    <col min="4" max="4" width="32.5703125" style="1" customWidth="1"/>
    <col min="5" max="12" width="10.5703125" style="1" customWidth="1"/>
    <col min="13" max="14" width="9.140625" style="1"/>
    <col min="15" max="15" width="5.5703125" style="1" customWidth="1"/>
    <col min="16" max="16" width="32.5703125" style="1" customWidth="1"/>
    <col min="17" max="18" width="20.5703125" style="1" customWidth="1"/>
    <col min="19" max="19" width="15.5703125" style="1" customWidth="1"/>
    <col min="20" max="16384" width="9.140625" style="1"/>
  </cols>
  <sheetData>
    <row r="3" spans="2:25" ht="19.5" x14ac:dyDescent="0.25">
      <c r="B3" s="41" t="s">
        <v>437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5" spans="2:25" ht="15.75" x14ac:dyDescent="0.25">
      <c r="B5" s="39" t="s">
        <v>448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2"/>
      <c r="N5" s="2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2:25" ht="15.75" x14ac:dyDescent="0.25">
      <c r="B7" s="40" t="s">
        <v>469</v>
      </c>
      <c r="C7" s="40"/>
      <c r="D7" s="40"/>
      <c r="E7" s="40"/>
      <c r="F7" s="40"/>
      <c r="G7" s="40"/>
      <c r="H7" s="40"/>
      <c r="I7" s="40"/>
      <c r="J7" s="40"/>
      <c r="K7" s="40"/>
      <c r="L7" s="40"/>
      <c r="O7" s="40" t="s">
        <v>470</v>
      </c>
      <c r="P7" s="40"/>
      <c r="Q7" s="40"/>
      <c r="R7" s="40"/>
      <c r="S7" s="40"/>
      <c r="T7" s="4"/>
      <c r="U7" s="4"/>
      <c r="V7" s="4"/>
      <c r="W7" s="4"/>
      <c r="X7" s="4"/>
      <c r="Y7" s="4"/>
    </row>
    <row r="9" spans="2:25" ht="18" customHeight="1" x14ac:dyDescent="0.25">
      <c r="B9" s="5"/>
      <c r="C9" s="6"/>
      <c r="D9" s="6"/>
      <c r="E9" s="36" t="s">
        <v>439</v>
      </c>
      <c r="F9" s="37"/>
      <c r="G9" s="38"/>
      <c r="H9" s="36" t="s">
        <v>438</v>
      </c>
      <c r="I9" s="37"/>
      <c r="J9" s="37"/>
      <c r="K9" s="38"/>
    </row>
    <row r="10" spans="2:25" ht="18" customHeight="1" x14ac:dyDescent="0.25">
      <c r="B10" s="7" t="s">
        <v>447</v>
      </c>
      <c r="C10" s="8" t="s">
        <v>435</v>
      </c>
      <c r="D10" s="8" t="s">
        <v>2</v>
      </c>
      <c r="E10" s="9" t="s">
        <v>443</v>
      </c>
      <c r="F10" s="9" t="s">
        <v>444</v>
      </c>
      <c r="G10" s="9" t="s">
        <v>446</v>
      </c>
      <c r="H10" s="9" t="s">
        <v>443</v>
      </c>
      <c r="I10" s="9" t="s">
        <v>445</v>
      </c>
      <c r="J10" s="9" t="s">
        <v>444</v>
      </c>
      <c r="K10" s="9" t="s">
        <v>446</v>
      </c>
      <c r="L10" s="10" t="s">
        <v>446</v>
      </c>
      <c r="M10" s="11"/>
      <c r="O10" s="7" t="s">
        <v>447</v>
      </c>
      <c r="P10" s="12" t="s">
        <v>2</v>
      </c>
      <c r="Q10" s="9" t="s">
        <v>439</v>
      </c>
      <c r="R10" s="9" t="s">
        <v>438</v>
      </c>
      <c r="S10" s="7" t="s">
        <v>446</v>
      </c>
    </row>
    <row r="11" spans="2:25" ht="18" customHeight="1" x14ac:dyDescent="0.25">
      <c r="B11" s="13">
        <v>1</v>
      </c>
      <c r="C11" s="17" t="str">
        <f>TEKMOVALCI!D41</f>
        <v>LANA DOLINAR</v>
      </c>
      <c r="D11" s="17" t="str">
        <f>TEKMOVALCI!E41</f>
        <v>ŠD PARTIZAN RENČE</v>
      </c>
      <c r="E11" s="15">
        <v>18</v>
      </c>
      <c r="F11" s="15">
        <v>6.03</v>
      </c>
      <c r="G11" s="18">
        <f>SUM(E11,F11)</f>
        <v>24.03</v>
      </c>
      <c r="H11" s="15">
        <v>17.100000000000001</v>
      </c>
      <c r="I11" s="15">
        <v>7</v>
      </c>
      <c r="J11" s="15">
        <v>6.1</v>
      </c>
      <c r="K11" s="18">
        <f>SUM(H11,I11,J11)</f>
        <v>30.200000000000003</v>
      </c>
      <c r="L11" s="18">
        <f>SUM(G11,K11)</f>
        <v>54.230000000000004</v>
      </c>
      <c r="O11" s="16" t="s">
        <v>440</v>
      </c>
      <c r="P11" s="17" t="s">
        <v>558</v>
      </c>
      <c r="Q11" s="18">
        <f>SUM(LARGE(G16:G21,{1;2;3;4}))</f>
        <v>88.844999999999999</v>
      </c>
      <c r="R11" s="18">
        <f>SUM(LARGE(K16:K21,{1;2;3;4}))</f>
        <v>115.30499999999999</v>
      </c>
      <c r="S11" s="18">
        <f>SUM(Q11,R11)</f>
        <v>204.14999999999998</v>
      </c>
    </row>
    <row r="12" spans="2:25" ht="18" customHeight="1" x14ac:dyDescent="0.25">
      <c r="B12" s="13">
        <v>2</v>
      </c>
      <c r="C12" s="17" t="str">
        <f>TEKMOVALCI!D43</f>
        <v>LARA  KOMEL</v>
      </c>
      <c r="D12" s="17" t="str">
        <f>TEKMOVALCI!E43</f>
        <v>ŠD PARTIZAN RENČE</v>
      </c>
      <c r="E12" s="15">
        <v>17.600000000000001</v>
      </c>
      <c r="F12" s="15">
        <v>5.8449999999999998</v>
      </c>
      <c r="G12" s="18">
        <f>SUM(E12,F12)</f>
        <v>23.445</v>
      </c>
      <c r="H12" s="15">
        <v>17.5</v>
      </c>
      <c r="I12" s="15">
        <v>7</v>
      </c>
      <c r="J12" s="15">
        <v>5.93</v>
      </c>
      <c r="K12" s="18">
        <f>SUM(H12,I12,J12)</f>
        <v>30.43</v>
      </c>
      <c r="L12" s="18">
        <f>SUM(G12,K12)</f>
        <v>53.875</v>
      </c>
      <c r="O12" s="16" t="s">
        <v>441</v>
      </c>
      <c r="P12" s="17" t="s">
        <v>7</v>
      </c>
      <c r="Q12" s="18">
        <f>SUM(LARGE(G22:G26,{1;2;3;4}))</f>
        <v>87.960000000000008</v>
      </c>
      <c r="R12" s="18">
        <f>SUM(LARGE(K22:K26,{1;2;3;4}))</f>
        <v>107.22999999999999</v>
      </c>
      <c r="S12" s="18">
        <f>SUM(Q12,R12)</f>
        <v>195.19</v>
      </c>
    </row>
    <row r="13" spans="2:25" ht="18" customHeight="1" x14ac:dyDescent="0.25">
      <c r="B13" s="13">
        <v>3</v>
      </c>
      <c r="C13" s="17" t="str">
        <f>TEKMOVALCI!D33</f>
        <v>NEVA KOTORČEVIČ</v>
      </c>
      <c r="D13" s="17" t="str">
        <f>TEKMOVALCI!E33</f>
        <v>DŠR MURSKA SOBOTA 1</v>
      </c>
      <c r="E13" s="15">
        <v>17.8</v>
      </c>
      <c r="F13" s="15">
        <v>5.76</v>
      </c>
      <c r="G13" s="18">
        <f>SUM(E13,F13)</f>
        <v>23.560000000000002</v>
      </c>
      <c r="H13" s="15">
        <v>17</v>
      </c>
      <c r="I13" s="15">
        <v>7</v>
      </c>
      <c r="J13" s="15">
        <v>5.5549999999999997</v>
      </c>
      <c r="K13" s="18">
        <f>SUM(H13,I13,J13)</f>
        <v>29.555</v>
      </c>
      <c r="L13" s="18">
        <f>SUM(G13,K13)</f>
        <v>53.115000000000002</v>
      </c>
      <c r="O13" s="16" t="s">
        <v>442</v>
      </c>
      <c r="P13" s="17" t="s">
        <v>20</v>
      </c>
      <c r="Q13" s="18">
        <f>SUM(LARGE(G27:G32,{1;2;3;4}))</f>
        <v>77.165000000000006</v>
      </c>
      <c r="R13" s="18">
        <f>SUM(LARGE(K27:K32,{1;2;3;4}))</f>
        <v>72.025000000000006</v>
      </c>
      <c r="S13" s="18">
        <f>SUM(Q13,R13)</f>
        <v>149.19</v>
      </c>
    </row>
    <row r="14" spans="2:25" ht="18" customHeight="1" x14ac:dyDescent="0.25">
      <c r="B14" s="13">
        <v>4</v>
      </c>
      <c r="C14" s="17" t="str">
        <f>TEKMOVALCI!D32</f>
        <v>EVA  HORVAT</v>
      </c>
      <c r="D14" s="17" t="str">
        <f>TEKMOVALCI!E32</f>
        <v>DŠR MURSKA SOBOTA 1</v>
      </c>
      <c r="E14" s="15">
        <v>17.3</v>
      </c>
      <c r="F14" s="15">
        <v>5.2750000000000004</v>
      </c>
      <c r="G14" s="18">
        <f>SUM(E14,F14)</f>
        <v>22.575000000000003</v>
      </c>
      <c r="H14" s="15">
        <v>17.7</v>
      </c>
      <c r="I14" s="15">
        <v>7</v>
      </c>
      <c r="J14" s="15">
        <v>5.2549999999999999</v>
      </c>
      <c r="K14" s="18">
        <f>SUM(H14,I14,J14)</f>
        <v>29.954999999999998</v>
      </c>
      <c r="L14" s="18">
        <f>SUM(G14,K14)</f>
        <v>52.53</v>
      </c>
      <c r="O14" s="16" t="s">
        <v>477</v>
      </c>
      <c r="P14" s="17" t="s">
        <v>559</v>
      </c>
      <c r="Q14" s="18">
        <f>SUM(LARGE(G12:G15,{1;2;3;4}))</f>
        <v>91.68</v>
      </c>
      <c r="R14" s="18">
        <f>SUM(LARGE(K12:K15,{1;2;3;4}))</f>
        <v>120.34</v>
      </c>
      <c r="S14" s="18">
        <f>SUM(Q14,R14)</f>
        <v>212.02</v>
      </c>
    </row>
    <row r="15" spans="2:25" ht="18" customHeight="1" x14ac:dyDescent="0.25">
      <c r="B15" s="13">
        <v>5</v>
      </c>
      <c r="C15" s="17" t="str">
        <f>TEKMOVALCI!D37</f>
        <v>ŽIVA KUNAVER RATEJ</v>
      </c>
      <c r="D15" s="17" t="str">
        <f>TEKMOVALCI!E37</f>
        <v>ŠD MOSTE</v>
      </c>
      <c r="E15" s="15">
        <v>17.100000000000001</v>
      </c>
      <c r="F15" s="15">
        <v>5</v>
      </c>
      <c r="G15" s="18">
        <f>SUM(E15,F15)</f>
        <v>22.1</v>
      </c>
      <c r="H15" s="15">
        <v>18</v>
      </c>
      <c r="I15" s="15">
        <v>7</v>
      </c>
      <c r="J15" s="15">
        <v>5.4</v>
      </c>
      <c r="K15" s="18">
        <f>SUM(H15,I15,J15)</f>
        <v>30.4</v>
      </c>
      <c r="L15" s="18">
        <f>SUM(G15,K15)</f>
        <v>52.5</v>
      </c>
      <c r="O15" s="16" t="s">
        <v>478</v>
      </c>
      <c r="P15" s="17"/>
      <c r="Q15" s="18"/>
      <c r="R15" s="18"/>
      <c r="S15" s="18">
        <f>SUM(Q15,R15)</f>
        <v>0</v>
      </c>
    </row>
    <row r="16" spans="2:25" ht="18" customHeight="1" x14ac:dyDescent="0.25">
      <c r="B16" s="13">
        <v>6</v>
      </c>
      <c r="C16" s="17" t="str">
        <f>TEKMOVALCI!D29</f>
        <v>NASTJA GERM</v>
      </c>
      <c r="D16" s="17" t="str">
        <f>TEKMOVALCI!E29</f>
        <v>DŠR MURSKA SOBOTA 1</v>
      </c>
      <c r="E16" s="15">
        <v>16.899999999999999</v>
      </c>
      <c r="F16" s="15">
        <v>5.0149999999999997</v>
      </c>
      <c r="G16" s="18">
        <f>SUM(E16,F16)</f>
        <v>21.914999999999999</v>
      </c>
      <c r="H16" s="15">
        <v>17.5</v>
      </c>
      <c r="I16" s="15">
        <v>7</v>
      </c>
      <c r="J16" s="15">
        <v>4.91</v>
      </c>
      <c r="K16" s="18">
        <f>SUM(H16,I16,J16)</f>
        <v>29.41</v>
      </c>
      <c r="L16" s="18">
        <f>SUM(G16,K16)</f>
        <v>51.325000000000003</v>
      </c>
      <c r="O16" s="16" t="s">
        <v>479</v>
      </c>
      <c r="P16" s="17"/>
      <c r="Q16" s="18"/>
      <c r="R16" s="18"/>
      <c r="S16" s="18">
        <f>SUM(Q16,R16)</f>
        <v>0</v>
      </c>
    </row>
    <row r="17" spans="2:19" ht="18" customHeight="1" x14ac:dyDescent="0.25">
      <c r="B17" s="13">
        <v>7</v>
      </c>
      <c r="C17" s="17" t="str">
        <f>TEKMOVALCI!D44</f>
        <v>KLAVDIA MEI PETROVČIČ</v>
      </c>
      <c r="D17" s="17" t="str">
        <f>TEKMOVALCI!E44</f>
        <v>ŠD PARTIZAN RENČE</v>
      </c>
      <c r="E17" s="15">
        <v>17.7</v>
      </c>
      <c r="F17" s="15">
        <v>4.6950000000000003</v>
      </c>
      <c r="G17" s="18">
        <f>SUM(E17,F17)</f>
        <v>22.395</v>
      </c>
      <c r="H17" s="15">
        <v>16.8</v>
      </c>
      <c r="I17" s="15">
        <v>7</v>
      </c>
      <c r="J17" s="15">
        <v>4.5999999999999996</v>
      </c>
      <c r="K17" s="18">
        <f>SUM(H17,I17,J17)</f>
        <v>28.4</v>
      </c>
      <c r="L17" s="18">
        <f>SUM(G17,K17)</f>
        <v>50.795000000000002</v>
      </c>
      <c r="O17" s="16" t="s">
        <v>480</v>
      </c>
      <c r="P17" s="17"/>
      <c r="Q17" s="18"/>
      <c r="R17" s="18"/>
      <c r="S17" s="18">
        <f>SUM(Q17,R17)</f>
        <v>0</v>
      </c>
    </row>
    <row r="18" spans="2:19" ht="18" customHeight="1" x14ac:dyDescent="0.25">
      <c r="B18" s="13">
        <v>8</v>
      </c>
      <c r="C18" s="17" t="str">
        <f>TEKMOVALCI!D34</f>
        <v>JUN ZOBARIČ</v>
      </c>
      <c r="D18" s="17" t="str">
        <f>TEKMOVALCI!E34</f>
        <v>DŠR MURSKA SOBOTA 1</v>
      </c>
      <c r="E18" s="15">
        <v>17</v>
      </c>
      <c r="F18" s="15">
        <v>5.35</v>
      </c>
      <c r="G18" s="18">
        <f>SUM(E18,F18)</f>
        <v>22.35</v>
      </c>
      <c r="H18" s="15">
        <v>16</v>
      </c>
      <c r="I18" s="15">
        <v>7</v>
      </c>
      <c r="J18" s="15">
        <v>4.8499999999999996</v>
      </c>
      <c r="K18" s="18">
        <f>SUM(H18,I18,J18)</f>
        <v>27.85</v>
      </c>
      <c r="L18" s="18">
        <f>SUM(G18,K18)</f>
        <v>50.2</v>
      </c>
      <c r="O18" s="16" t="s">
        <v>481</v>
      </c>
      <c r="P18" s="17"/>
      <c r="Q18" s="18"/>
      <c r="R18" s="18"/>
      <c r="S18" s="18">
        <f>SUM(Q18,R18)</f>
        <v>0</v>
      </c>
    </row>
    <row r="19" spans="2:19" ht="18" customHeight="1" x14ac:dyDescent="0.25">
      <c r="B19" s="13">
        <v>9</v>
      </c>
      <c r="C19" s="17" t="str">
        <f>TEKMOVALCI!D24</f>
        <v>TIA AZIROVIĆ JANKOVEC</v>
      </c>
      <c r="D19" s="17" t="str">
        <f>TEKMOVALCI!E24</f>
        <v>ŠD MATRICA M&amp;S GYM</v>
      </c>
      <c r="E19" s="15">
        <v>16.8</v>
      </c>
      <c r="F19" s="15">
        <v>5.3849999999999998</v>
      </c>
      <c r="G19" s="18">
        <f>SUM(E19,F19)</f>
        <v>22.185000000000002</v>
      </c>
      <c r="H19" s="15">
        <v>15.6</v>
      </c>
      <c r="I19" s="15">
        <v>7</v>
      </c>
      <c r="J19" s="15">
        <v>5.0949999999999998</v>
      </c>
      <c r="K19" s="18">
        <f>SUM(H19,I19,J19)</f>
        <v>27.695</v>
      </c>
      <c r="L19" s="18">
        <f>SUM(G19,K19)</f>
        <v>49.88</v>
      </c>
      <c r="O19" s="16" t="s">
        <v>482</v>
      </c>
      <c r="P19" s="17"/>
      <c r="Q19" s="18"/>
      <c r="R19" s="18"/>
      <c r="S19" s="18">
        <f>SUM(Q19,R19)</f>
        <v>0</v>
      </c>
    </row>
    <row r="20" spans="2:19" ht="18" customHeight="1" x14ac:dyDescent="0.25">
      <c r="B20" s="13">
        <v>10</v>
      </c>
      <c r="C20" s="17" t="str">
        <f>TEKMOVALCI!D39</f>
        <v>MAŠA VOCOVNIK</v>
      </c>
      <c r="D20" s="17" t="str">
        <f>TEKMOVALCI!E39</f>
        <v>ŠD MOSTE</v>
      </c>
      <c r="E20" s="15">
        <v>15.9</v>
      </c>
      <c r="F20" s="15">
        <v>4.5250000000000004</v>
      </c>
      <c r="G20" s="18">
        <f>SUM(E20,F20)</f>
        <v>20.425000000000001</v>
      </c>
      <c r="H20" s="15">
        <v>17.600000000000001</v>
      </c>
      <c r="I20" s="15">
        <v>7</v>
      </c>
      <c r="J20" s="15">
        <v>4.5999999999999996</v>
      </c>
      <c r="K20" s="18">
        <f>SUM(H20,I20,J20)</f>
        <v>29.200000000000003</v>
      </c>
      <c r="L20" s="18">
        <f>SUM(G20,K20)</f>
        <v>49.625</v>
      </c>
      <c r="O20" s="16" t="s">
        <v>483</v>
      </c>
      <c r="P20" s="17"/>
      <c r="Q20" s="18"/>
      <c r="R20" s="18"/>
      <c r="S20" s="18">
        <f>SUM(Q20,R20)</f>
        <v>0</v>
      </c>
    </row>
    <row r="21" spans="2:19" ht="18" customHeight="1" x14ac:dyDescent="0.25">
      <c r="B21" s="13">
        <v>11</v>
      </c>
      <c r="C21" s="17" t="str">
        <f>TEKMOVALCI!D45</f>
        <v>ZOJA URŠIČ</v>
      </c>
      <c r="D21" s="17" t="str">
        <f>TEKMOVALCI!E45</f>
        <v>ŠD PARTIZAN RENČE</v>
      </c>
      <c r="E21" s="15">
        <v>15.8</v>
      </c>
      <c r="F21" s="15">
        <v>4.8899999999999997</v>
      </c>
      <c r="G21" s="18">
        <f>SUM(E21,F21)</f>
        <v>20.69</v>
      </c>
      <c r="H21" s="15">
        <v>16.600000000000001</v>
      </c>
      <c r="I21" s="15">
        <v>7</v>
      </c>
      <c r="J21" s="15">
        <v>4.6950000000000003</v>
      </c>
      <c r="K21" s="18">
        <f>SUM(H21,I21,J21)</f>
        <v>28.295000000000002</v>
      </c>
      <c r="L21" s="18">
        <f>SUM(G21,K21)</f>
        <v>48.984999999999999</v>
      </c>
      <c r="O21" s="16" t="s">
        <v>484</v>
      </c>
      <c r="P21" s="17"/>
      <c r="Q21" s="18"/>
      <c r="R21" s="18"/>
      <c r="S21" s="18">
        <f>SUM(Q21,R21)</f>
        <v>0</v>
      </c>
    </row>
    <row r="22" spans="2:19" ht="18" customHeight="1" x14ac:dyDescent="0.25">
      <c r="B22" s="13">
        <v>12</v>
      </c>
      <c r="C22" s="17" t="str">
        <f>TEKMOVALCI!D35</f>
        <v>MANCA AMBROŽIČ</v>
      </c>
      <c r="D22" s="17" t="str">
        <f>TEKMOVALCI!E35</f>
        <v>ŠD MOSTE</v>
      </c>
      <c r="E22" s="15">
        <v>17.899999999999999</v>
      </c>
      <c r="F22" s="15">
        <v>5.12</v>
      </c>
      <c r="G22" s="18">
        <f>SUM(E22,F22)</f>
        <v>23.02</v>
      </c>
      <c r="H22" s="15">
        <v>15.9</v>
      </c>
      <c r="I22" s="15">
        <v>5</v>
      </c>
      <c r="J22" s="15">
        <v>4.7149999999999999</v>
      </c>
      <c r="K22" s="18">
        <f>SUM(H22,I22,J22)</f>
        <v>25.614999999999998</v>
      </c>
      <c r="L22" s="18">
        <f>SUM(G22,K22)</f>
        <v>48.634999999999998</v>
      </c>
      <c r="O22" s="16" t="s">
        <v>485</v>
      </c>
      <c r="P22" s="17"/>
      <c r="Q22" s="18"/>
      <c r="R22" s="18"/>
      <c r="S22" s="18">
        <f>SUM(Q22,R22)</f>
        <v>0</v>
      </c>
    </row>
    <row r="23" spans="2:19" ht="18" customHeight="1" x14ac:dyDescent="0.25">
      <c r="B23" s="13">
        <v>13</v>
      </c>
      <c r="C23" s="17" t="str">
        <f>TEKMOVALCI!D30</f>
        <v>ELA GOMBOC</v>
      </c>
      <c r="D23" s="17" t="str">
        <f>TEKMOVALCI!E30</f>
        <v>DŠR MURSKA SOBOTA 1</v>
      </c>
      <c r="E23" s="15">
        <v>15.3</v>
      </c>
      <c r="F23" s="15">
        <v>4.51</v>
      </c>
      <c r="G23" s="18">
        <f>SUM(E23,F23)</f>
        <v>19.810000000000002</v>
      </c>
      <c r="H23" s="15">
        <v>16.3</v>
      </c>
      <c r="I23" s="15">
        <v>7</v>
      </c>
      <c r="J23" s="15">
        <v>5.4950000000000001</v>
      </c>
      <c r="K23" s="18">
        <f>SUM(H23,I23,J23)</f>
        <v>28.795000000000002</v>
      </c>
      <c r="L23" s="18">
        <f>SUM(G23,K23)</f>
        <v>48.605000000000004</v>
      </c>
    </row>
    <row r="24" spans="2:19" ht="18" customHeight="1" x14ac:dyDescent="0.25">
      <c r="B24" s="13">
        <v>14</v>
      </c>
      <c r="C24" s="17" t="str">
        <f>TEKMOVALCI!D42</f>
        <v>NELI  GOMOLJ</v>
      </c>
      <c r="D24" s="17" t="str">
        <f>TEKMOVALCI!E42</f>
        <v>ŠD PARTIZAN RENČE</v>
      </c>
      <c r="E24" s="15">
        <v>17.399999999999999</v>
      </c>
      <c r="F24" s="15">
        <v>5.8449999999999998</v>
      </c>
      <c r="G24" s="18">
        <f>SUM(E24,F24)</f>
        <v>23.244999999999997</v>
      </c>
      <c r="H24" s="15">
        <v>14.2</v>
      </c>
      <c r="I24" s="15">
        <v>6</v>
      </c>
      <c r="J24" s="15">
        <v>4.6349999999999998</v>
      </c>
      <c r="K24" s="18">
        <f>SUM(H24,I24,J24)</f>
        <v>24.835000000000001</v>
      </c>
      <c r="L24" s="18">
        <f>SUM(G24,K24)</f>
        <v>48.08</v>
      </c>
    </row>
    <row r="25" spans="2:19" ht="18" customHeight="1" x14ac:dyDescent="0.25">
      <c r="B25" s="13">
        <v>15</v>
      </c>
      <c r="C25" s="17" t="str">
        <f>TEKMOVALCI!D25</f>
        <v>ŠPELA KREVH</v>
      </c>
      <c r="D25" s="17" t="str">
        <f>TEKMOVALCI!E25</f>
        <v>DŠR MURSKA SOBOTA 2</v>
      </c>
      <c r="E25" s="15">
        <v>14.8</v>
      </c>
      <c r="F25" s="15">
        <v>4.2549999999999999</v>
      </c>
      <c r="G25" s="18">
        <f>SUM(E25,F25)</f>
        <v>19.055</v>
      </c>
      <c r="H25" s="15">
        <v>16.2</v>
      </c>
      <c r="I25" s="15">
        <v>7</v>
      </c>
      <c r="J25" s="15">
        <v>4.7850000000000001</v>
      </c>
      <c r="K25" s="18">
        <f>SUM(H25,I25,J25)</f>
        <v>27.984999999999999</v>
      </c>
      <c r="L25" s="18">
        <f>SUM(G25,K25)</f>
        <v>47.04</v>
      </c>
      <c r="P25" s="42"/>
    </row>
    <row r="26" spans="2:19" ht="18" customHeight="1" x14ac:dyDescent="0.25">
      <c r="B26" s="13">
        <v>16</v>
      </c>
      <c r="C26" s="17" t="str">
        <f>TEKMOVALCI!D38</f>
        <v>AJDA ŠTERBENC</v>
      </c>
      <c r="D26" s="17" t="str">
        <f>TEKMOVALCI!E38</f>
        <v>ŠD MOSTE</v>
      </c>
      <c r="E26" s="15">
        <v>17.2</v>
      </c>
      <c r="F26" s="15">
        <v>4.6849999999999996</v>
      </c>
      <c r="G26" s="18">
        <f>SUM(E26,F26)</f>
        <v>21.884999999999998</v>
      </c>
      <c r="H26" s="15">
        <v>15.5</v>
      </c>
      <c r="I26" s="15">
        <v>5</v>
      </c>
      <c r="J26" s="15">
        <v>4.1950000000000003</v>
      </c>
      <c r="K26" s="18">
        <f>SUM(H26,I26,J26)</f>
        <v>24.695</v>
      </c>
      <c r="L26" s="18">
        <f>SUM(G26,K26)</f>
        <v>46.58</v>
      </c>
    </row>
    <row r="27" spans="2:19" ht="18" customHeight="1" x14ac:dyDescent="0.25">
      <c r="B27" s="13">
        <v>17</v>
      </c>
      <c r="C27" s="17" t="str">
        <f>TEKMOVALCI!D31</f>
        <v>NUŠA HARI</v>
      </c>
      <c r="D27" s="17" t="str">
        <f>TEKMOVALCI!E31</f>
        <v>DŠR MURSKA SOBOTA 1</v>
      </c>
      <c r="E27" s="15">
        <v>16.600000000000001</v>
      </c>
      <c r="F27" s="15">
        <v>5.67</v>
      </c>
      <c r="G27" s="18">
        <f>SUM(E27,F27)</f>
        <v>22.270000000000003</v>
      </c>
      <c r="H27" s="15">
        <v>12.5</v>
      </c>
      <c r="I27" s="15">
        <v>3</v>
      </c>
      <c r="J27" s="15">
        <v>2.9950000000000001</v>
      </c>
      <c r="K27" s="18">
        <f>SUM(H27,I27,J27)</f>
        <v>18.495000000000001</v>
      </c>
      <c r="L27" s="18">
        <f>SUM(G27,K27)</f>
        <v>40.765000000000001</v>
      </c>
    </row>
    <row r="28" spans="2:19" ht="18" customHeight="1" x14ac:dyDescent="0.25">
      <c r="B28" s="13">
        <v>18</v>
      </c>
      <c r="C28" s="17" t="str">
        <f>TEKMOVALCI!D36</f>
        <v>AJDA KUNAVER RATEJ</v>
      </c>
      <c r="D28" s="17" t="str">
        <f>TEKMOVALCI!E36</f>
        <v>ŠD MOSTE</v>
      </c>
      <c r="E28" s="15">
        <v>11.3</v>
      </c>
      <c r="F28" s="15">
        <v>1.5549999999999999</v>
      </c>
      <c r="G28" s="18">
        <f>SUM(E28,F28)</f>
        <v>12.855</v>
      </c>
      <c r="H28" s="15">
        <v>13.1</v>
      </c>
      <c r="I28" s="15">
        <v>4</v>
      </c>
      <c r="J28" s="15">
        <v>3.38</v>
      </c>
      <c r="K28" s="18">
        <f>SUM(H28,I28,J28)</f>
        <v>20.48</v>
      </c>
      <c r="L28" s="18">
        <f>SUM(G28,K28)</f>
        <v>33.335000000000001</v>
      </c>
    </row>
    <row r="29" spans="2:19" ht="18" customHeight="1" x14ac:dyDescent="0.25">
      <c r="B29" s="13">
        <v>19</v>
      </c>
      <c r="C29" s="17" t="str">
        <f>TEKMOVALCI!D265</f>
        <v>ANA ERŽEN</v>
      </c>
      <c r="D29" s="17" t="str">
        <f>TEKMOVALCI!E265</f>
        <v>ŠD MATRICA M&amp;S GYM</v>
      </c>
      <c r="E29" s="15">
        <v>16.2</v>
      </c>
      <c r="F29" s="15">
        <v>5.36</v>
      </c>
      <c r="G29" s="18">
        <f>SUM(E29,F29)</f>
        <v>21.56</v>
      </c>
      <c r="H29" s="15">
        <v>9.4</v>
      </c>
      <c r="I29" s="15">
        <v>1</v>
      </c>
      <c r="J29" s="15">
        <v>0.44500000000000001</v>
      </c>
      <c r="K29" s="18">
        <f>SUM(H29,I29,J29)</f>
        <v>10.845000000000001</v>
      </c>
      <c r="L29" s="18">
        <f>SUM(G29,K29)</f>
        <v>32.405000000000001</v>
      </c>
    </row>
    <row r="30" spans="2:19" ht="18" customHeight="1" x14ac:dyDescent="0.25">
      <c r="B30" s="13">
        <v>20</v>
      </c>
      <c r="C30" s="17" t="str">
        <f>TEKMOVALCI!D27</f>
        <v>ZOJA TIBOLA</v>
      </c>
      <c r="D30" s="17" t="str">
        <f>TEKMOVALCI!E27</f>
        <v>DŠR MURSKA SOBOTA 2</v>
      </c>
      <c r="E30" s="15">
        <v>15.4</v>
      </c>
      <c r="F30" s="15">
        <v>5.08</v>
      </c>
      <c r="G30" s="18">
        <f>SUM(E30,F30)</f>
        <v>20.48</v>
      </c>
      <c r="H30" s="15">
        <v>9.3000000000000007</v>
      </c>
      <c r="I30" s="15">
        <v>1</v>
      </c>
      <c r="J30" s="15">
        <v>0.82499999999999996</v>
      </c>
      <c r="K30" s="18">
        <f>SUM(H30,I30,J30)</f>
        <v>11.125</v>
      </c>
      <c r="L30" s="18">
        <f>SUM(G30,K30)</f>
        <v>31.605</v>
      </c>
    </row>
    <row r="31" spans="2:19" ht="18" customHeight="1" x14ac:dyDescent="0.25">
      <c r="B31" s="13">
        <v>21</v>
      </c>
      <c r="C31" s="17" t="str">
        <f>TEKMOVALCI!D26</f>
        <v>URŠKA OBAL</v>
      </c>
      <c r="D31" s="17" t="str">
        <f>TEKMOVALCI!E26</f>
        <v>DŠR MURSKA SOBOTA 2</v>
      </c>
      <c r="E31" s="15">
        <v>0</v>
      </c>
      <c r="F31" s="15">
        <v>0</v>
      </c>
      <c r="G31" s="18">
        <f>SUM(E31,F31)</f>
        <v>0</v>
      </c>
      <c r="H31" s="15">
        <v>13.7</v>
      </c>
      <c r="I31" s="15">
        <v>5</v>
      </c>
      <c r="J31" s="15">
        <v>3.2250000000000001</v>
      </c>
      <c r="K31" s="18">
        <f>SUM(H31,I31,J31)</f>
        <v>21.925000000000001</v>
      </c>
      <c r="L31" s="18">
        <f>SUM(G31,K31)</f>
        <v>21.925000000000001</v>
      </c>
    </row>
    <row r="32" spans="2:19" ht="18" customHeight="1" x14ac:dyDescent="0.25">
      <c r="B32" s="13">
        <v>22</v>
      </c>
      <c r="C32" s="17" t="str">
        <f>TEKMOVALCI!D269</f>
        <v>Mija Škraban</v>
      </c>
      <c r="D32" s="17" t="str">
        <f>TEKMOVALCI!E269</f>
        <v>DŠR MURSKA SOBOTA 2</v>
      </c>
      <c r="E32" s="15">
        <v>10</v>
      </c>
      <c r="F32" s="15">
        <v>1.4650000000000001</v>
      </c>
      <c r="G32" s="18">
        <f>SUM(E32,F32)</f>
        <v>11.465</v>
      </c>
      <c r="H32" s="15">
        <v>0</v>
      </c>
      <c r="I32" s="15">
        <v>0</v>
      </c>
      <c r="J32" s="15">
        <v>0</v>
      </c>
      <c r="K32" s="18">
        <f>SUM(H32,I32,J32)</f>
        <v>0</v>
      </c>
      <c r="L32" s="18">
        <f>SUM(G32,K32)</f>
        <v>11.465</v>
      </c>
    </row>
    <row r="33" spans="2:12" ht="18" customHeight="1" x14ac:dyDescent="0.25">
      <c r="B33" s="13">
        <v>23</v>
      </c>
      <c r="C33" s="17" t="str">
        <f>TEKMOVALCI!D40</f>
        <v>ANASTASIJA DEBELJAK</v>
      </c>
      <c r="D33" s="17" t="str">
        <f>TEKMOVALCI!E40</f>
        <v>ŠD PARTIZAN RENČE</v>
      </c>
      <c r="E33" s="15">
        <v>0</v>
      </c>
      <c r="F33" s="15">
        <v>0</v>
      </c>
      <c r="G33" s="18">
        <f>SUM(E33,F33)</f>
        <v>0</v>
      </c>
      <c r="H33" s="15">
        <v>0</v>
      </c>
      <c r="I33" s="15">
        <v>0</v>
      </c>
      <c r="J33" s="15">
        <v>0</v>
      </c>
      <c r="K33" s="18">
        <f>SUM(H33,I33,J33)</f>
        <v>0</v>
      </c>
      <c r="L33" s="18">
        <f>SUM(G33,K33)</f>
        <v>0</v>
      </c>
    </row>
    <row r="34" spans="2:12" ht="18" customHeight="1" x14ac:dyDescent="0.25">
      <c r="B34" s="13">
        <v>24</v>
      </c>
      <c r="C34" s="17" t="str">
        <f>TEKMOVALCI!D28</f>
        <v>ZOJA ŽIŽEK</v>
      </c>
      <c r="D34" s="17" t="str">
        <f>TEKMOVALCI!E28</f>
        <v>ŠD ŠENTILJ</v>
      </c>
      <c r="E34" s="15">
        <v>0</v>
      </c>
      <c r="F34" s="15">
        <v>0</v>
      </c>
      <c r="G34" s="18">
        <f>SUM(E34,F34)</f>
        <v>0</v>
      </c>
      <c r="H34" s="15">
        <v>0</v>
      </c>
      <c r="I34" s="15">
        <v>0</v>
      </c>
      <c r="J34" s="15">
        <v>0</v>
      </c>
      <c r="K34" s="18">
        <f>SUM(H34,I34,J34)</f>
        <v>0</v>
      </c>
      <c r="L34" s="18">
        <f>SUM(G34,K34)</f>
        <v>0</v>
      </c>
    </row>
    <row r="35" spans="2:12" ht="18" customHeight="1" x14ac:dyDescent="0.25">
      <c r="B35" s="13" t="s">
        <v>502</v>
      </c>
      <c r="D35" s="17"/>
      <c r="E35" s="15"/>
      <c r="F35" s="15"/>
      <c r="G35" s="18">
        <f>SUM(E35,F35)</f>
        <v>0</v>
      </c>
      <c r="H35" s="15"/>
      <c r="I35" s="15"/>
      <c r="J35" s="15"/>
      <c r="K35" s="18">
        <f>SUM(H35,I35,J35)</f>
        <v>0</v>
      </c>
      <c r="L35" s="18">
        <f>SUM(G35,K35)</f>
        <v>0</v>
      </c>
    </row>
    <row r="36" spans="2:12" ht="18" customHeight="1" x14ac:dyDescent="0.25">
      <c r="B36" s="13" t="s">
        <v>503</v>
      </c>
      <c r="C36" s="17"/>
      <c r="D36" s="17"/>
      <c r="E36" s="15"/>
      <c r="F36" s="15"/>
      <c r="G36" s="18">
        <f>SUM(E36,F36)</f>
        <v>0</v>
      </c>
      <c r="H36" s="15"/>
      <c r="I36" s="15"/>
      <c r="J36" s="15"/>
      <c r="K36" s="18">
        <f>SUM(H36,I36,J36)</f>
        <v>0</v>
      </c>
      <c r="L36" s="18">
        <f>SUM(G36,K36)</f>
        <v>0</v>
      </c>
    </row>
    <row r="37" spans="2:12" ht="18" customHeight="1" x14ac:dyDescent="0.25">
      <c r="B37" s="13" t="s">
        <v>504</v>
      </c>
      <c r="C37" s="17"/>
      <c r="D37" s="17"/>
      <c r="E37" s="15"/>
      <c r="F37" s="15"/>
      <c r="G37" s="18">
        <f>SUM(E37,F37)</f>
        <v>0</v>
      </c>
      <c r="H37" s="15"/>
      <c r="I37" s="15"/>
      <c r="J37" s="15"/>
      <c r="K37" s="18">
        <f>SUM(H37,I37,J37)</f>
        <v>0</v>
      </c>
      <c r="L37" s="18">
        <f>SUM(G37,K37)</f>
        <v>0</v>
      </c>
    </row>
    <row r="38" spans="2:12" ht="18" customHeight="1" x14ac:dyDescent="0.25">
      <c r="B38" s="13" t="s">
        <v>505</v>
      </c>
      <c r="C38" s="17"/>
      <c r="D38" s="17"/>
      <c r="E38" s="15"/>
      <c r="F38" s="15"/>
      <c r="G38" s="18">
        <f>SUM(E38,F38)</f>
        <v>0</v>
      </c>
      <c r="H38" s="15"/>
      <c r="I38" s="15"/>
      <c r="J38" s="15"/>
      <c r="K38" s="18">
        <f>SUM(H38,I38,J38)</f>
        <v>0</v>
      </c>
      <c r="L38" s="18">
        <f>SUM(G38,K38)</f>
        <v>0</v>
      </c>
    </row>
    <row r="39" spans="2:12" ht="18" customHeight="1" x14ac:dyDescent="0.25">
      <c r="B39" s="13" t="s">
        <v>506</v>
      </c>
      <c r="C39" s="17"/>
      <c r="D39" s="17"/>
      <c r="E39" s="15"/>
      <c r="F39" s="15"/>
      <c r="G39" s="18">
        <f>SUM(E39,F39)</f>
        <v>0</v>
      </c>
      <c r="H39" s="15"/>
      <c r="I39" s="15"/>
      <c r="J39" s="15"/>
      <c r="K39" s="18">
        <f>SUM(H39,I39,J39)</f>
        <v>0</v>
      </c>
      <c r="L39" s="18">
        <f>SUM(G39,K39)</f>
        <v>0</v>
      </c>
    </row>
    <row r="40" spans="2:12" ht="18" customHeight="1" x14ac:dyDescent="0.25">
      <c r="B40" s="13" t="s">
        <v>507</v>
      </c>
      <c r="C40" s="17"/>
      <c r="D40" s="17"/>
      <c r="E40" s="15"/>
      <c r="F40" s="15"/>
      <c r="G40" s="18">
        <f>SUM(E40,F40)</f>
        <v>0</v>
      </c>
      <c r="H40" s="15"/>
      <c r="I40" s="15"/>
      <c r="J40" s="15"/>
      <c r="K40" s="18">
        <f>SUM(H40,I40,J40)</f>
        <v>0</v>
      </c>
      <c r="L40" s="18">
        <f>SUM(G40,K40)</f>
        <v>0</v>
      </c>
    </row>
    <row r="41" spans="2:12" ht="18" customHeight="1" x14ac:dyDescent="0.25">
      <c r="B41" s="13" t="s">
        <v>508</v>
      </c>
      <c r="C41" s="17"/>
      <c r="D41" s="17"/>
      <c r="E41" s="15"/>
      <c r="F41" s="15"/>
      <c r="G41" s="18">
        <f>SUM(E41,F41)</f>
        <v>0</v>
      </c>
      <c r="H41" s="15"/>
      <c r="I41" s="15"/>
      <c r="J41" s="15"/>
      <c r="K41" s="18">
        <f>SUM(H41,I41,J41)</f>
        <v>0</v>
      </c>
      <c r="L41" s="18">
        <f>SUM(G41,K41)</f>
        <v>0</v>
      </c>
    </row>
    <row r="42" spans="2:12" ht="18" customHeight="1" x14ac:dyDescent="0.25">
      <c r="B42" s="13" t="s">
        <v>509</v>
      </c>
      <c r="C42" s="17"/>
      <c r="D42" s="17"/>
      <c r="E42" s="15"/>
      <c r="F42" s="15"/>
      <c r="G42" s="18">
        <f>SUM(E42,F42)</f>
        <v>0</v>
      </c>
      <c r="H42" s="15"/>
      <c r="I42" s="15"/>
      <c r="J42" s="15"/>
      <c r="K42" s="18">
        <f>SUM(H42,I42,J42)</f>
        <v>0</v>
      </c>
      <c r="L42" s="18">
        <f>SUM(G42,K42)</f>
        <v>0</v>
      </c>
    </row>
    <row r="43" spans="2:12" ht="18" customHeight="1" x14ac:dyDescent="0.25">
      <c r="B43" s="13" t="s">
        <v>510</v>
      </c>
      <c r="C43" s="17"/>
      <c r="D43" s="17"/>
      <c r="E43" s="15"/>
      <c r="F43" s="15"/>
      <c r="G43" s="18">
        <f>SUM(E43,F43)</f>
        <v>0</v>
      </c>
      <c r="H43" s="15"/>
      <c r="I43" s="15"/>
      <c r="J43" s="15"/>
      <c r="K43" s="18">
        <f>SUM(H43,I43,J43)</f>
        <v>0</v>
      </c>
      <c r="L43" s="18">
        <f>SUM(G43,K43)</f>
        <v>0</v>
      </c>
    </row>
    <row r="44" spans="2:12" ht="18" customHeight="1" x14ac:dyDescent="0.25">
      <c r="B44" s="13" t="s">
        <v>511</v>
      </c>
      <c r="C44" s="17"/>
      <c r="D44" s="17"/>
      <c r="E44" s="15"/>
      <c r="F44" s="15"/>
      <c r="G44" s="18">
        <f>SUM(E44,F44)</f>
        <v>0</v>
      </c>
      <c r="H44" s="15"/>
      <c r="I44" s="15"/>
      <c r="J44" s="15"/>
      <c r="K44" s="18">
        <f>SUM(H44,I44,J44)</f>
        <v>0</v>
      </c>
      <c r="L44" s="18">
        <f>SUM(G44,K44)</f>
        <v>0</v>
      </c>
    </row>
    <row r="45" spans="2:12" ht="18" customHeight="1" x14ac:dyDescent="0.25">
      <c r="B45" s="13" t="s">
        <v>512</v>
      </c>
      <c r="C45" s="17"/>
      <c r="D45" s="17"/>
      <c r="E45" s="15"/>
      <c r="F45" s="15"/>
      <c r="G45" s="18">
        <f>SUM(E45,F45)</f>
        <v>0</v>
      </c>
      <c r="H45" s="15"/>
      <c r="I45" s="15"/>
      <c r="J45" s="15"/>
      <c r="K45" s="18">
        <f>SUM(H45,I45,J45)</f>
        <v>0</v>
      </c>
      <c r="L45" s="18">
        <f>SUM(G45,K45)</f>
        <v>0</v>
      </c>
    </row>
    <row r="46" spans="2:12" ht="18" customHeight="1" x14ac:dyDescent="0.25">
      <c r="B46" s="13" t="s">
        <v>513</v>
      </c>
      <c r="C46" s="17"/>
      <c r="D46" s="17"/>
      <c r="E46" s="15"/>
      <c r="F46" s="15"/>
      <c r="G46" s="18">
        <f>SUM(E46,F46)</f>
        <v>0</v>
      </c>
      <c r="H46" s="15"/>
      <c r="I46" s="15"/>
      <c r="J46" s="15"/>
      <c r="K46" s="18">
        <f>SUM(H46,I46,J46)</f>
        <v>0</v>
      </c>
      <c r="L46" s="18">
        <f>SUM(G46,K46)</f>
        <v>0</v>
      </c>
    </row>
    <row r="47" spans="2:12" ht="18" customHeight="1" x14ac:dyDescent="0.25">
      <c r="B47" s="13" t="s">
        <v>514</v>
      </c>
      <c r="C47" s="17"/>
      <c r="D47" s="17"/>
      <c r="E47" s="15"/>
      <c r="F47" s="15"/>
      <c r="G47" s="18">
        <f>SUM(E47,F47)</f>
        <v>0</v>
      </c>
      <c r="H47" s="15"/>
      <c r="I47" s="15"/>
      <c r="J47" s="15"/>
      <c r="K47" s="18">
        <f>SUM(H47,I47,J47)</f>
        <v>0</v>
      </c>
      <c r="L47" s="18">
        <f>SUM(G47,K47)</f>
        <v>0</v>
      </c>
    </row>
    <row r="48" spans="2:12" ht="18" customHeight="1" x14ac:dyDescent="0.25">
      <c r="B48" s="13" t="s">
        <v>515</v>
      </c>
      <c r="C48" s="17"/>
      <c r="D48" s="17"/>
      <c r="E48" s="15"/>
      <c r="F48" s="15"/>
      <c r="G48" s="18">
        <f>SUM(E48,F48)</f>
        <v>0</v>
      </c>
      <c r="H48" s="15"/>
      <c r="I48" s="15"/>
      <c r="J48" s="15"/>
      <c r="K48" s="18">
        <f>SUM(H48,I48,J48)</f>
        <v>0</v>
      </c>
      <c r="L48" s="18">
        <f>SUM(G48,K48)</f>
        <v>0</v>
      </c>
    </row>
    <row r="49" spans="2:12" ht="18" customHeight="1" x14ac:dyDescent="0.25">
      <c r="B49" s="13" t="s">
        <v>516</v>
      </c>
      <c r="C49" s="17"/>
      <c r="D49" s="17"/>
      <c r="E49" s="15"/>
      <c r="F49" s="15"/>
      <c r="G49" s="18">
        <f>SUM(E49,F49)</f>
        <v>0</v>
      </c>
      <c r="H49" s="15"/>
      <c r="I49" s="15"/>
      <c r="J49" s="15"/>
      <c r="K49" s="18">
        <f>SUM(H49,I49,J49)</f>
        <v>0</v>
      </c>
      <c r="L49" s="18">
        <f>SUM(G49,K49)</f>
        <v>0</v>
      </c>
    </row>
    <row r="50" spans="2:12" ht="18" customHeight="1" x14ac:dyDescent="0.25">
      <c r="B50" s="13" t="s">
        <v>517</v>
      </c>
      <c r="C50" s="17"/>
      <c r="D50" s="17"/>
      <c r="E50" s="15"/>
      <c r="F50" s="15"/>
      <c r="G50" s="18">
        <f>SUM(E50,F50)</f>
        <v>0</v>
      </c>
      <c r="H50" s="15"/>
      <c r="I50" s="15"/>
      <c r="J50" s="15"/>
      <c r="K50" s="18">
        <f>SUM(H50,I50,J50)</f>
        <v>0</v>
      </c>
      <c r="L50" s="18">
        <f>SUM(G50,K50)</f>
        <v>0</v>
      </c>
    </row>
    <row r="51" spans="2:12" ht="18" customHeight="1" x14ac:dyDescent="0.25">
      <c r="B51" s="13" t="s">
        <v>518</v>
      </c>
      <c r="C51" s="17"/>
      <c r="D51" s="17"/>
      <c r="E51" s="15"/>
      <c r="F51" s="15"/>
      <c r="G51" s="18">
        <f>SUM(E51,F51)</f>
        <v>0</v>
      </c>
      <c r="H51" s="15"/>
      <c r="I51" s="15"/>
      <c r="J51" s="15"/>
      <c r="K51" s="18">
        <f>SUM(H51,I51,J51)</f>
        <v>0</v>
      </c>
      <c r="L51" s="18">
        <f>SUM(G51,K51)</f>
        <v>0</v>
      </c>
    </row>
    <row r="52" spans="2:12" ht="18" customHeight="1" x14ac:dyDescent="0.25">
      <c r="B52" s="13" t="s">
        <v>519</v>
      </c>
      <c r="C52" s="17"/>
      <c r="D52" s="17"/>
      <c r="E52" s="15"/>
      <c r="F52" s="15"/>
      <c r="G52" s="18">
        <f>SUM(E52,F52)</f>
        <v>0</v>
      </c>
      <c r="H52" s="15"/>
      <c r="I52" s="15"/>
      <c r="J52" s="15"/>
      <c r="K52" s="18">
        <f>SUM(H52,I52,J52)</f>
        <v>0</v>
      </c>
      <c r="L52" s="18">
        <f>SUM(G52,K52)</f>
        <v>0</v>
      </c>
    </row>
    <row r="53" spans="2:12" ht="18" customHeight="1" x14ac:dyDescent="0.25">
      <c r="B53" s="13" t="s">
        <v>520</v>
      </c>
      <c r="C53" s="17"/>
      <c r="D53" s="17"/>
      <c r="E53" s="15"/>
      <c r="F53" s="15"/>
      <c r="G53" s="18">
        <f>SUM(E53,F53)</f>
        <v>0</v>
      </c>
      <c r="H53" s="15"/>
      <c r="I53" s="15"/>
      <c r="J53" s="15"/>
      <c r="K53" s="18">
        <f>SUM(H53,I53,J53)</f>
        <v>0</v>
      </c>
      <c r="L53" s="18">
        <f>SUM(G53,K53)</f>
        <v>0</v>
      </c>
    </row>
    <row r="54" spans="2:12" ht="18" customHeight="1" x14ac:dyDescent="0.25">
      <c r="B54" s="13" t="s">
        <v>521</v>
      </c>
      <c r="C54" s="17"/>
      <c r="D54" s="17"/>
      <c r="E54" s="15"/>
      <c r="F54" s="15"/>
      <c r="G54" s="18">
        <f>SUM(E54,F54)</f>
        <v>0</v>
      </c>
      <c r="H54" s="15"/>
      <c r="I54" s="15"/>
      <c r="J54" s="15"/>
      <c r="K54" s="18">
        <f>SUM(H54,I54,J54)</f>
        <v>0</v>
      </c>
      <c r="L54" s="18">
        <f>SUM(G54,K54)</f>
        <v>0</v>
      </c>
    </row>
    <row r="55" spans="2:12" ht="18" customHeight="1" x14ac:dyDescent="0.25">
      <c r="B55" s="13" t="s">
        <v>522</v>
      </c>
      <c r="C55" s="17"/>
      <c r="D55" s="17"/>
      <c r="E55" s="15"/>
      <c r="F55" s="15"/>
      <c r="G55" s="18">
        <f>SUM(E55,F55)</f>
        <v>0</v>
      </c>
      <c r="H55" s="15"/>
      <c r="I55" s="15"/>
      <c r="J55" s="15"/>
      <c r="K55" s="18">
        <f>SUM(H55,I55,J55)</f>
        <v>0</v>
      </c>
      <c r="L55" s="18">
        <f>SUM(G55,K55)</f>
        <v>0</v>
      </c>
    </row>
    <row r="56" spans="2:12" ht="18" customHeight="1" x14ac:dyDescent="0.25">
      <c r="B56" s="13" t="s">
        <v>523</v>
      </c>
      <c r="C56" s="17"/>
      <c r="D56" s="17"/>
      <c r="E56" s="15"/>
      <c r="F56" s="15"/>
      <c r="G56" s="18">
        <f>SUM(E56,F56)</f>
        <v>0</v>
      </c>
      <c r="H56" s="15"/>
      <c r="I56" s="15"/>
      <c r="J56" s="15"/>
      <c r="K56" s="18">
        <f>SUM(H56,I56,J56)</f>
        <v>0</v>
      </c>
      <c r="L56" s="18">
        <f>SUM(G56,K56)</f>
        <v>0</v>
      </c>
    </row>
    <row r="57" spans="2:12" ht="18" customHeight="1" x14ac:dyDescent="0.25">
      <c r="B57" s="13" t="s">
        <v>524</v>
      </c>
      <c r="C57" s="17"/>
      <c r="D57" s="17"/>
      <c r="E57" s="15"/>
      <c r="F57" s="15"/>
      <c r="G57" s="18">
        <f>SUM(E57,F57)</f>
        <v>0</v>
      </c>
      <c r="H57" s="15"/>
      <c r="I57" s="15"/>
      <c r="J57" s="15"/>
      <c r="K57" s="18">
        <f>SUM(H57,I57,J57)</f>
        <v>0</v>
      </c>
      <c r="L57" s="18">
        <f>SUM(G57,K57)</f>
        <v>0</v>
      </c>
    </row>
    <row r="58" spans="2:12" ht="18" customHeight="1" x14ac:dyDescent="0.25">
      <c r="B58" s="13" t="s">
        <v>525</v>
      </c>
      <c r="C58" s="17"/>
      <c r="D58" s="17"/>
      <c r="E58" s="15"/>
      <c r="F58" s="15"/>
      <c r="G58" s="18">
        <f>SUM(E58,F58)</f>
        <v>0</v>
      </c>
      <c r="H58" s="15"/>
      <c r="I58" s="15"/>
      <c r="J58" s="15"/>
      <c r="K58" s="18">
        <f>SUM(H58,I58,J58)</f>
        <v>0</v>
      </c>
      <c r="L58" s="18">
        <f>SUM(G58,K58)</f>
        <v>0</v>
      </c>
    </row>
    <row r="59" spans="2:12" ht="18" customHeight="1" x14ac:dyDescent="0.25">
      <c r="B59" s="13" t="s">
        <v>526</v>
      </c>
      <c r="C59" s="17"/>
      <c r="D59" s="17"/>
      <c r="E59" s="15"/>
      <c r="F59" s="15"/>
      <c r="G59" s="18">
        <f>SUM(E59,F59)</f>
        <v>0</v>
      </c>
      <c r="H59" s="15"/>
      <c r="I59" s="15"/>
      <c r="J59" s="15"/>
      <c r="K59" s="18">
        <f>SUM(H59,I59,J59)</f>
        <v>0</v>
      </c>
      <c r="L59" s="18">
        <f>SUM(G59,K59)</f>
        <v>0</v>
      </c>
    </row>
    <row r="60" spans="2:12" ht="18" customHeight="1" x14ac:dyDescent="0.25">
      <c r="B60" s="13" t="s">
        <v>530</v>
      </c>
      <c r="C60" s="17"/>
      <c r="D60" s="17"/>
      <c r="E60" s="15"/>
      <c r="F60" s="15"/>
      <c r="G60" s="18">
        <f>SUM(E60,F60)</f>
        <v>0</v>
      </c>
      <c r="H60" s="15"/>
      <c r="I60" s="15"/>
      <c r="J60" s="15"/>
      <c r="K60" s="18">
        <f>SUM(H60,I60,J60)</f>
        <v>0</v>
      </c>
      <c r="L60" s="18">
        <f>SUM(G60,K60)</f>
        <v>0</v>
      </c>
    </row>
    <row r="61" spans="2:12" ht="18" customHeight="1" x14ac:dyDescent="0.25">
      <c r="B61" s="13" t="s">
        <v>531</v>
      </c>
      <c r="C61" s="17"/>
      <c r="D61" s="17"/>
      <c r="E61" s="15"/>
      <c r="F61" s="15"/>
      <c r="G61" s="18">
        <f>SUM(E61,F61)</f>
        <v>0</v>
      </c>
      <c r="H61" s="15"/>
      <c r="I61" s="15"/>
      <c r="J61" s="15"/>
      <c r="K61" s="18">
        <f>SUM(H61,I61,J61)</f>
        <v>0</v>
      </c>
      <c r="L61" s="18">
        <f>SUM(G61,K61)</f>
        <v>0</v>
      </c>
    </row>
    <row r="62" spans="2:12" ht="18" customHeight="1" x14ac:dyDescent="0.25">
      <c r="B62" s="13" t="s">
        <v>532</v>
      </c>
      <c r="C62" s="17"/>
      <c r="D62" s="17"/>
      <c r="E62" s="15"/>
      <c r="F62" s="15"/>
      <c r="G62" s="18">
        <f>SUM(E62,F62)</f>
        <v>0</v>
      </c>
      <c r="H62" s="15"/>
      <c r="I62" s="15"/>
      <c r="J62" s="15"/>
      <c r="K62" s="18">
        <f>SUM(H62,I62,J62)</f>
        <v>0</v>
      </c>
      <c r="L62" s="18">
        <f>SUM(G62,K62)</f>
        <v>0</v>
      </c>
    </row>
    <row r="63" spans="2:12" ht="18" customHeight="1" x14ac:dyDescent="0.25">
      <c r="B63" s="13" t="s">
        <v>533</v>
      </c>
      <c r="C63" s="17"/>
      <c r="D63" s="17"/>
      <c r="E63" s="15"/>
      <c r="F63" s="15"/>
      <c r="G63" s="18">
        <f>SUM(E63,F63)</f>
        <v>0</v>
      </c>
      <c r="H63" s="15"/>
      <c r="I63" s="15"/>
      <c r="J63" s="15"/>
      <c r="K63" s="18">
        <f>SUM(H63,I63,J63)</f>
        <v>0</v>
      </c>
      <c r="L63" s="18">
        <f>SUM(G63,K63)</f>
        <v>0</v>
      </c>
    </row>
    <row r="64" spans="2:12" ht="18" customHeight="1" x14ac:dyDescent="0.25">
      <c r="B64" s="13" t="s">
        <v>534</v>
      </c>
      <c r="C64" s="17"/>
      <c r="D64" s="17"/>
      <c r="E64" s="15"/>
      <c r="F64" s="15"/>
      <c r="G64" s="18">
        <f>SUM(E64,F64)</f>
        <v>0</v>
      </c>
      <c r="H64" s="15"/>
      <c r="I64" s="15"/>
      <c r="J64" s="15"/>
      <c r="K64" s="18">
        <f>SUM(H64,I64,J64)</f>
        <v>0</v>
      </c>
      <c r="L64" s="18">
        <f>SUM(G64,K64)</f>
        <v>0</v>
      </c>
    </row>
    <row r="65" spans="2:12" ht="18" customHeight="1" x14ac:dyDescent="0.25">
      <c r="B65" s="13" t="s">
        <v>535</v>
      </c>
      <c r="C65" s="17"/>
      <c r="D65" s="17"/>
      <c r="E65" s="15"/>
      <c r="F65" s="15"/>
      <c r="G65" s="18">
        <f>SUM(E65,F65)</f>
        <v>0</v>
      </c>
      <c r="H65" s="15"/>
      <c r="I65" s="15"/>
      <c r="J65" s="15"/>
      <c r="K65" s="18">
        <f>SUM(H65,I65,J65)</f>
        <v>0</v>
      </c>
      <c r="L65" s="18">
        <f>SUM(G65,K65)</f>
        <v>0</v>
      </c>
    </row>
    <row r="66" spans="2:12" ht="18" customHeight="1" x14ac:dyDescent="0.25">
      <c r="B66" s="13" t="s">
        <v>536</v>
      </c>
      <c r="C66" s="17"/>
      <c r="D66" s="17"/>
      <c r="E66" s="15"/>
      <c r="F66" s="15"/>
      <c r="G66" s="18">
        <f>SUM(E66,F66)</f>
        <v>0</v>
      </c>
      <c r="H66" s="15"/>
      <c r="I66" s="15"/>
      <c r="J66" s="15"/>
      <c r="K66" s="18">
        <f>SUM(H66,I66,J66)</f>
        <v>0</v>
      </c>
      <c r="L66" s="18">
        <f>SUM(G66,K66)</f>
        <v>0</v>
      </c>
    </row>
    <row r="67" spans="2:12" ht="18" customHeight="1" x14ac:dyDescent="0.25">
      <c r="B67" s="13" t="s">
        <v>537</v>
      </c>
      <c r="C67" s="17"/>
      <c r="D67" s="17"/>
      <c r="E67" s="15"/>
      <c r="F67" s="15"/>
      <c r="G67" s="18">
        <f>SUM(E67,F67)</f>
        <v>0</v>
      </c>
      <c r="H67" s="15"/>
      <c r="I67" s="15"/>
      <c r="J67" s="15"/>
      <c r="K67" s="18">
        <f>SUM(H67,I67,J67)</f>
        <v>0</v>
      </c>
      <c r="L67" s="18">
        <f>SUM(G67,K67)</f>
        <v>0</v>
      </c>
    </row>
    <row r="68" spans="2:12" ht="18" customHeight="1" x14ac:dyDescent="0.25">
      <c r="B68" s="13" t="s">
        <v>538</v>
      </c>
      <c r="C68" s="17"/>
      <c r="D68" s="17"/>
      <c r="E68" s="15"/>
      <c r="F68" s="15"/>
      <c r="G68" s="18">
        <f>SUM(E68,F68)</f>
        <v>0</v>
      </c>
      <c r="H68" s="15"/>
      <c r="I68" s="15"/>
      <c r="J68" s="15"/>
      <c r="K68" s="18">
        <f>SUM(H68,I68,J68)</f>
        <v>0</v>
      </c>
      <c r="L68" s="18">
        <f>SUM(G68,K68)</f>
        <v>0</v>
      </c>
    </row>
    <row r="69" spans="2:12" ht="18" customHeight="1" x14ac:dyDescent="0.25">
      <c r="B69" s="13" t="s">
        <v>539</v>
      </c>
      <c r="C69" s="17"/>
      <c r="D69" s="17"/>
      <c r="E69" s="15"/>
      <c r="F69" s="15"/>
      <c r="G69" s="18">
        <f>SUM(E69,F69)</f>
        <v>0</v>
      </c>
      <c r="H69" s="15"/>
      <c r="I69" s="15"/>
      <c r="J69" s="15"/>
      <c r="K69" s="18">
        <f>SUM(H69,I69,J69)</f>
        <v>0</v>
      </c>
      <c r="L69" s="18">
        <f>SUM(G69,K69)</f>
        <v>0</v>
      </c>
    </row>
    <row r="70" spans="2:12" ht="18" customHeight="1" x14ac:dyDescent="0.25">
      <c r="B70" s="13" t="s">
        <v>540</v>
      </c>
      <c r="C70" s="17"/>
      <c r="D70" s="17"/>
      <c r="E70" s="15"/>
      <c r="F70" s="15"/>
      <c r="G70" s="18">
        <f>SUM(E70,F70)</f>
        <v>0</v>
      </c>
      <c r="H70" s="15"/>
      <c r="I70" s="15"/>
      <c r="J70" s="15"/>
      <c r="K70" s="18">
        <f>SUM(H70,I70,J70)</f>
        <v>0</v>
      </c>
      <c r="L70" s="18">
        <f>SUM(G70,K70)</f>
        <v>0</v>
      </c>
    </row>
    <row r="71" spans="2:12" ht="18" customHeight="1" x14ac:dyDescent="0.25">
      <c r="B71" s="13" t="s">
        <v>541</v>
      </c>
      <c r="C71" s="17"/>
      <c r="D71" s="17"/>
      <c r="E71" s="15"/>
      <c r="F71" s="15"/>
      <c r="G71" s="18">
        <f>SUM(E71,F71)</f>
        <v>0</v>
      </c>
      <c r="H71" s="15"/>
      <c r="I71" s="15"/>
      <c r="J71" s="15"/>
      <c r="K71" s="18">
        <f>SUM(H71,I71,J71)</f>
        <v>0</v>
      </c>
      <c r="L71" s="18">
        <f>SUM(G71,K71)</f>
        <v>0</v>
      </c>
    </row>
    <row r="72" spans="2:12" ht="18" customHeight="1" x14ac:dyDescent="0.25">
      <c r="B72" s="13" t="s">
        <v>542</v>
      </c>
      <c r="C72" s="17"/>
      <c r="D72" s="17"/>
      <c r="E72" s="15"/>
      <c r="F72" s="15"/>
      <c r="G72" s="18">
        <f>SUM(E72,F72)</f>
        <v>0</v>
      </c>
      <c r="H72" s="15"/>
      <c r="I72" s="15"/>
      <c r="J72" s="15"/>
      <c r="K72" s="18">
        <f>SUM(H72,I72,J72)</f>
        <v>0</v>
      </c>
      <c r="L72" s="18">
        <f>SUM(G72,K72)</f>
        <v>0</v>
      </c>
    </row>
    <row r="73" spans="2:12" ht="18" customHeight="1" x14ac:dyDescent="0.25">
      <c r="B73" s="13" t="s">
        <v>543</v>
      </c>
      <c r="C73" s="17"/>
      <c r="D73" s="17"/>
      <c r="E73" s="15"/>
      <c r="F73" s="15"/>
      <c r="G73" s="18">
        <f>SUM(E73,F73)</f>
        <v>0</v>
      </c>
      <c r="H73" s="15"/>
      <c r="I73" s="15"/>
      <c r="J73" s="15"/>
      <c r="K73" s="18">
        <f>SUM(H73,I73,J73)</f>
        <v>0</v>
      </c>
      <c r="L73" s="18">
        <f>SUM(G73,K73)</f>
        <v>0</v>
      </c>
    </row>
    <row r="74" spans="2:12" ht="18" customHeight="1" x14ac:dyDescent="0.25">
      <c r="B74" s="13" t="s">
        <v>544</v>
      </c>
      <c r="C74" s="17"/>
      <c r="D74" s="17"/>
      <c r="E74" s="15"/>
      <c r="F74" s="15"/>
      <c r="G74" s="18">
        <f>SUM(E74,F74)</f>
        <v>0</v>
      </c>
      <c r="H74" s="15"/>
      <c r="I74" s="15"/>
      <c r="J74" s="15"/>
      <c r="K74" s="18">
        <f>SUM(H74,I74,J74)</f>
        <v>0</v>
      </c>
      <c r="L74" s="18">
        <f>SUM(G74,K74)</f>
        <v>0</v>
      </c>
    </row>
    <row r="75" spans="2:12" ht="18" customHeight="1" x14ac:dyDescent="0.25">
      <c r="B75" s="13" t="s">
        <v>545</v>
      </c>
      <c r="C75" s="17"/>
      <c r="D75" s="17"/>
      <c r="E75" s="15"/>
      <c r="F75" s="15"/>
      <c r="G75" s="18">
        <f>SUM(E75,F75)</f>
        <v>0</v>
      </c>
      <c r="H75" s="15"/>
      <c r="I75" s="15"/>
      <c r="J75" s="15"/>
      <c r="K75" s="18">
        <f>SUM(H75,I75,J75)</f>
        <v>0</v>
      </c>
      <c r="L75" s="18">
        <f>SUM(G75,K75)</f>
        <v>0</v>
      </c>
    </row>
  </sheetData>
  <mergeCells count="6">
    <mergeCell ref="O7:S7"/>
    <mergeCell ref="B3:L3"/>
    <mergeCell ref="B5:L5"/>
    <mergeCell ref="B7:L7"/>
    <mergeCell ref="E9:G9"/>
    <mergeCell ref="H9:K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1ECD-D326-4C40-8579-F5E9989E4E80}">
  <dimension ref="B3:W75"/>
  <sheetViews>
    <sheetView topLeftCell="F1" workbookViewId="0">
      <selection activeCell="S13" sqref="S13"/>
    </sheetView>
  </sheetViews>
  <sheetFormatPr defaultColWidth="9.140625" defaultRowHeight="15" x14ac:dyDescent="0.25"/>
  <cols>
    <col min="1" max="1" width="9.140625" style="1"/>
    <col min="2" max="2" width="5.5703125" style="1" customWidth="1"/>
    <col min="3" max="3" width="28.5703125" style="1" customWidth="1"/>
    <col min="4" max="4" width="22.7109375" style="1" customWidth="1"/>
    <col min="5" max="12" width="10.5703125" style="1" customWidth="1"/>
    <col min="13" max="14" width="9.140625" style="1"/>
    <col min="15" max="15" width="5.5703125" style="1" customWidth="1"/>
    <col min="16" max="16" width="32.5703125" style="1" customWidth="1"/>
    <col min="17" max="18" width="20.5703125" style="1" customWidth="1"/>
    <col min="19" max="19" width="15.5703125" style="1" customWidth="1"/>
    <col min="20" max="16384" width="9.140625" style="1"/>
  </cols>
  <sheetData>
    <row r="3" spans="2:19" ht="19.5" x14ac:dyDescent="0.25">
      <c r="B3" s="41" t="s">
        <v>450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5" spans="2:19" ht="15.75" x14ac:dyDescent="0.25">
      <c r="B5" s="39" t="s">
        <v>448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2"/>
      <c r="N5" s="2"/>
      <c r="O5" s="3"/>
      <c r="P5" s="3"/>
      <c r="Q5" s="3"/>
      <c r="R5" s="3"/>
      <c r="S5" s="3"/>
    </row>
    <row r="7" spans="2:19" ht="15.75" x14ac:dyDescent="0.25">
      <c r="B7" s="40" t="s">
        <v>467</v>
      </c>
      <c r="C7" s="40"/>
      <c r="D7" s="40"/>
      <c r="E7" s="40"/>
      <c r="F7" s="40"/>
      <c r="G7" s="40"/>
      <c r="H7" s="40"/>
      <c r="I7" s="40"/>
      <c r="J7" s="40"/>
      <c r="K7" s="40"/>
      <c r="L7" s="40"/>
      <c r="O7" s="40" t="s">
        <v>451</v>
      </c>
      <c r="P7" s="40"/>
      <c r="Q7" s="40"/>
      <c r="R7" s="40"/>
      <c r="S7" s="40"/>
    </row>
    <row r="9" spans="2:19" ht="18" customHeight="1" x14ac:dyDescent="0.25">
      <c r="B9" s="5"/>
      <c r="C9" s="6"/>
      <c r="D9" s="6"/>
      <c r="E9" s="36" t="s">
        <v>439</v>
      </c>
      <c r="F9" s="37"/>
      <c r="G9" s="38"/>
      <c r="H9" s="36" t="s">
        <v>438</v>
      </c>
      <c r="I9" s="37"/>
      <c r="J9" s="37"/>
      <c r="K9" s="38"/>
    </row>
    <row r="10" spans="2:19" ht="18" customHeight="1" x14ac:dyDescent="0.25">
      <c r="B10" s="7" t="s">
        <v>447</v>
      </c>
      <c r="C10" s="8" t="s">
        <v>435</v>
      </c>
      <c r="D10" s="8" t="s">
        <v>2</v>
      </c>
      <c r="E10" s="9" t="s">
        <v>443</v>
      </c>
      <c r="F10" s="9" t="s">
        <v>444</v>
      </c>
      <c r="G10" s="9" t="s">
        <v>446</v>
      </c>
      <c r="H10" s="9" t="s">
        <v>443</v>
      </c>
      <c r="I10" s="9" t="s">
        <v>445</v>
      </c>
      <c r="J10" s="9" t="s">
        <v>444</v>
      </c>
      <c r="K10" s="9" t="s">
        <v>446</v>
      </c>
      <c r="L10" s="10" t="s">
        <v>446</v>
      </c>
      <c r="M10" s="11"/>
      <c r="O10" s="7" t="s">
        <v>447</v>
      </c>
      <c r="P10" s="12" t="s">
        <v>2</v>
      </c>
      <c r="Q10" s="9" t="s">
        <v>439</v>
      </c>
      <c r="R10" s="9" t="s">
        <v>438</v>
      </c>
      <c r="S10" s="7" t="s">
        <v>446</v>
      </c>
    </row>
    <row r="11" spans="2:19" ht="18" customHeight="1" x14ac:dyDescent="0.25">
      <c r="B11" s="16" t="s">
        <v>440</v>
      </c>
      <c r="C11" s="17" t="str">
        <f>TEKMOVALCI!D153</f>
        <v>JAŠA BJELIČ</v>
      </c>
      <c r="D11" s="17" t="str">
        <f>TEKMOVALCI!E153</f>
        <v>DŠR MURSKA SOBOTA</v>
      </c>
      <c r="E11" s="15">
        <v>10</v>
      </c>
      <c r="F11" s="15">
        <v>2.69</v>
      </c>
      <c r="G11" s="18">
        <f>SUM(E11,F11)</f>
        <v>12.69</v>
      </c>
      <c r="H11" s="15">
        <v>13.1</v>
      </c>
      <c r="I11" s="15">
        <v>8</v>
      </c>
      <c r="J11" s="15">
        <v>6.1150000000000002</v>
      </c>
      <c r="K11" s="18">
        <f>SUM(H11,I11,J11)</f>
        <v>27.215000000000003</v>
      </c>
      <c r="L11" s="18">
        <f>SUM(G11,K11)</f>
        <v>39.905000000000001</v>
      </c>
      <c r="O11" s="16" t="s">
        <v>440</v>
      </c>
      <c r="P11" s="14" t="s">
        <v>92</v>
      </c>
      <c r="Q11" s="18">
        <f>SUM(LARGE(G19:G24,{1;2;3;4}))</f>
        <v>71.734999999999999</v>
      </c>
      <c r="R11" s="18">
        <f>SUM(LARGE(K19:K24,{1;2;3;4}))</f>
        <v>109.185</v>
      </c>
      <c r="S11" s="18">
        <f>SUM(Q11,R11)</f>
        <v>180.92000000000002</v>
      </c>
    </row>
    <row r="12" spans="2:19" ht="18" customHeight="1" x14ac:dyDescent="0.25">
      <c r="B12" s="16" t="s">
        <v>441</v>
      </c>
      <c r="C12" s="17" t="str">
        <f>TEKMOVALCI!D154</f>
        <v>BORIS JAKŠIČ RENGEO</v>
      </c>
      <c r="D12" s="17" t="str">
        <f>TEKMOVALCI!E154</f>
        <v>DŠR MURSKA SOBOTA</v>
      </c>
      <c r="E12" s="15">
        <v>9.9</v>
      </c>
      <c r="F12" s="15">
        <v>2.58</v>
      </c>
      <c r="G12" s="18">
        <f>SUM(E12,F12)</f>
        <v>12.48</v>
      </c>
      <c r="H12" s="15">
        <v>16.5</v>
      </c>
      <c r="I12" s="15">
        <v>8</v>
      </c>
      <c r="J12" s="15">
        <v>6.0350000000000001</v>
      </c>
      <c r="K12" s="18">
        <f t="shared" ref="K12:K75" si="0">SUM(H12,I12,J12)</f>
        <v>30.535</v>
      </c>
      <c r="L12" s="18">
        <f t="shared" ref="L12:L75" si="1">SUM(G12,K12)</f>
        <v>43.015000000000001</v>
      </c>
      <c r="O12" s="16" t="s">
        <v>441</v>
      </c>
      <c r="P12" s="14" t="s">
        <v>20</v>
      </c>
      <c r="Q12" s="18">
        <f>SUM(LARGE(G48:G53,{1;2;3;4}))</f>
        <v>101.57</v>
      </c>
      <c r="R12" s="18">
        <f>SUM(LARGE(K48:K53,{1;2;3;4}))</f>
        <v>133.60000000000002</v>
      </c>
      <c r="S12" s="18">
        <f t="shared" ref="S12:S22" si="2">SUM(Q12,R12)</f>
        <v>235.17000000000002</v>
      </c>
    </row>
    <row r="13" spans="2:19" ht="18" customHeight="1" x14ac:dyDescent="0.25">
      <c r="B13" s="16" t="s">
        <v>442</v>
      </c>
      <c r="C13" s="17" t="str">
        <f>TEKMOVALCI!D155</f>
        <v>GREGA  KALAN</v>
      </c>
      <c r="D13" s="17" t="str">
        <f>TEKMOVALCI!E155</f>
        <v>ŠD MATRICA M&amp;S GYM</v>
      </c>
      <c r="E13" s="15">
        <v>8.5</v>
      </c>
      <c r="F13" s="15">
        <v>1.6850000000000001</v>
      </c>
      <c r="G13" s="18">
        <f t="shared" ref="G13:G75" si="3">SUM(E13,F13)</f>
        <v>10.185</v>
      </c>
      <c r="H13" s="15">
        <v>13.6</v>
      </c>
      <c r="I13" s="15">
        <v>8</v>
      </c>
      <c r="J13" s="15">
        <v>5.8849999999999998</v>
      </c>
      <c r="K13" s="18">
        <f t="shared" si="0"/>
        <v>27.484999999999999</v>
      </c>
      <c r="L13" s="18">
        <f t="shared" si="1"/>
        <v>37.67</v>
      </c>
      <c r="O13" s="16" t="s">
        <v>442</v>
      </c>
      <c r="P13" s="14" t="s">
        <v>311</v>
      </c>
      <c r="Q13" s="18">
        <f>SUM(LARGE(G25:G30,{1;2;3;4}))</f>
        <v>96.82</v>
      </c>
      <c r="R13" s="18">
        <f>SUM(LARGE(K25:K30,{1;2;3;4}))</f>
        <v>132.75</v>
      </c>
      <c r="S13" s="18">
        <f t="shared" si="2"/>
        <v>229.57</v>
      </c>
    </row>
    <row r="14" spans="2:19" ht="18" customHeight="1" x14ac:dyDescent="0.25">
      <c r="B14" s="16" t="s">
        <v>477</v>
      </c>
      <c r="C14" s="17" t="str">
        <f>TEKMOVALCI!D156</f>
        <v>NIK LESKOŠEK</v>
      </c>
      <c r="D14" s="17" t="str">
        <f>TEKMOVALCI!E156</f>
        <v>FREESTYLE SKI KLUB CELJE</v>
      </c>
      <c r="E14" s="15">
        <v>14.5</v>
      </c>
      <c r="F14" s="15">
        <v>6.3049999999999997</v>
      </c>
      <c r="G14" s="18">
        <f t="shared" si="3"/>
        <v>20.805</v>
      </c>
      <c r="H14" s="15">
        <v>15.2</v>
      </c>
      <c r="I14" s="15">
        <v>8</v>
      </c>
      <c r="J14" s="15">
        <v>7.41</v>
      </c>
      <c r="K14" s="18">
        <f t="shared" si="0"/>
        <v>30.61</v>
      </c>
      <c r="L14" s="18">
        <f t="shared" si="1"/>
        <v>51.414999999999999</v>
      </c>
      <c r="O14" s="16" t="s">
        <v>477</v>
      </c>
      <c r="P14" s="14" t="s">
        <v>529</v>
      </c>
      <c r="Q14" s="18">
        <f>SUM(LARGE(G31:G35,{1;2;3;4}))</f>
        <v>81.970000000000013</v>
      </c>
      <c r="R14" s="18">
        <f>SUM(LARGE(K31:K35,{1;2;3;4}))</f>
        <v>114.30000000000001</v>
      </c>
      <c r="S14" s="18">
        <f t="shared" si="2"/>
        <v>196.27000000000004</v>
      </c>
    </row>
    <row r="15" spans="2:19" ht="18" customHeight="1" x14ac:dyDescent="0.25">
      <c r="B15" s="16" t="s">
        <v>478</v>
      </c>
      <c r="C15" s="17" t="str">
        <f>TEKMOVALCI!D157</f>
        <v>LIAM LISAC</v>
      </c>
      <c r="D15" s="17" t="str">
        <f>TEKMOVALCI!E157</f>
        <v>FREESTYLE SKI KLUB CELJE</v>
      </c>
      <c r="E15" s="15">
        <v>16.399999999999999</v>
      </c>
      <c r="F15" s="15">
        <v>5.7750000000000004</v>
      </c>
      <c r="G15" s="18">
        <f t="shared" si="3"/>
        <v>22.174999999999997</v>
      </c>
      <c r="H15" s="15">
        <v>6.2</v>
      </c>
      <c r="I15" s="15">
        <v>2</v>
      </c>
      <c r="J15" s="15">
        <v>0.96499999999999997</v>
      </c>
      <c r="K15" s="18">
        <f t="shared" si="0"/>
        <v>9.1649999999999991</v>
      </c>
      <c r="L15" s="18">
        <f t="shared" si="1"/>
        <v>31.339999999999996</v>
      </c>
      <c r="O15" s="16" t="s">
        <v>478</v>
      </c>
      <c r="P15" s="14" t="s">
        <v>320</v>
      </c>
      <c r="Q15" s="18">
        <f>SUM(LARGE(G36:G39,{1;2;3;4}))</f>
        <v>93.414999999999992</v>
      </c>
      <c r="R15" s="18">
        <f>SUM(LARGE(K36:K39,{1;2;3;4}))</f>
        <v>107.86</v>
      </c>
      <c r="S15" s="18">
        <f t="shared" si="2"/>
        <v>201.27499999999998</v>
      </c>
    </row>
    <row r="16" spans="2:19" ht="18" customHeight="1" x14ac:dyDescent="0.25">
      <c r="B16" s="16" t="s">
        <v>479</v>
      </c>
      <c r="C16" s="17" t="str">
        <f>TEKMOVALCI!D158</f>
        <v>JAN NOVLJAN</v>
      </c>
      <c r="D16" s="17" t="str">
        <f>TEKMOVALCI!E158</f>
        <v>ŠD MATRICA M&amp;S GYM</v>
      </c>
      <c r="E16" s="15">
        <v>16.3</v>
      </c>
      <c r="F16" s="15">
        <v>7.48</v>
      </c>
      <c r="G16" s="18">
        <f t="shared" si="3"/>
        <v>23.78</v>
      </c>
      <c r="H16" s="15">
        <v>0</v>
      </c>
      <c r="I16" s="15">
        <v>0</v>
      </c>
      <c r="J16" s="15">
        <v>0</v>
      </c>
      <c r="K16" s="18">
        <f t="shared" si="0"/>
        <v>0</v>
      </c>
      <c r="L16" s="18">
        <f t="shared" si="1"/>
        <v>23.78</v>
      </c>
      <c r="O16" s="16" t="s">
        <v>479</v>
      </c>
      <c r="P16" s="14" t="s">
        <v>331</v>
      </c>
      <c r="Q16" s="18">
        <f>SUM(LARGE(G42:G47,{1;2;3;4}))</f>
        <v>86.16</v>
      </c>
      <c r="R16" s="18">
        <f>SUM(LARGE(K42:K47,{1;2;3;4}))</f>
        <v>119.64999999999998</v>
      </c>
      <c r="S16" s="18">
        <f t="shared" si="2"/>
        <v>205.80999999999997</v>
      </c>
    </row>
    <row r="17" spans="2:19" ht="18" customHeight="1" x14ac:dyDescent="0.25">
      <c r="B17" s="16" t="s">
        <v>480</v>
      </c>
      <c r="C17" s="17" t="str">
        <f>TEKMOVALCI!D159</f>
        <v>FILIP SENČIČ ŠTRAUS</v>
      </c>
      <c r="D17" s="17" t="str">
        <f>TEKMOVALCI!E159</f>
        <v>ŠD ŠENTILJ</v>
      </c>
      <c r="E17" s="15">
        <v>7.9</v>
      </c>
      <c r="F17" s="15">
        <v>1.415</v>
      </c>
      <c r="G17" s="18">
        <f t="shared" si="3"/>
        <v>9.3150000000000013</v>
      </c>
      <c r="H17" s="15">
        <v>12.6</v>
      </c>
      <c r="I17" s="15">
        <v>8</v>
      </c>
      <c r="J17" s="15">
        <v>4.1849999999999996</v>
      </c>
      <c r="K17" s="18">
        <f t="shared" si="0"/>
        <v>24.785</v>
      </c>
      <c r="L17" s="18">
        <f t="shared" si="1"/>
        <v>34.1</v>
      </c>
      <c r="O17" s="16" t="s">
        <v>480</v>
      </c>
      <c r="P17" s="14"/>
      <c r="Q17" s="18"/>
      <c r="R17" s="18"/>
      <c r="S17" s="18">
        <f t="shared" si="2"/>
        <v>0</v>
      </c>
    </row>
    <row r="18" spans="2:19" ht="18" customHeight="1" x14ac:dyDescent="0.25">
      <c r="B18" s="16" t="s">
        <v>481</v>
      </c>
      <c r="C18" s="17" t="str">
        <f>TEKMOVALCI!D160</f>
        <v>EMANUEL  ŠKRINJAR</v>
      </c>
      <c r="D18" s="17" t="str">
        <f>TEKMOVALCI!E160</f>
        <v>FREESTYLE SKI KLUB CELJE</v>
      </c>
      <c r="E18" s="15">
        <v>11.9</v>
      </c>
      <c r="F18" s="15">
        <v>4.1859999999999999</v>
      </c>
      <c r="G18" s="18">
        <f t="shared" si="3"/>
        <v>16.085999999999999</v>
      </c>
      <c r="H18" s="15">
        <v>0</v>
      </c>
      <c r="I18" s="15">
        <v>0</v>
      </c>
      <c r="J18" s="15">
        <v>0</v>
      </c>
      <c r="K18" s="18">
        <f t="shared" si="0"/>
        <v>0</v>
      </c>
      <c r="L18" s="18">
        <f t="shared" si="1"/>
        <v>16.085999999999999</v>
      </c>
      <c r="O18" s="16" t="s">
        <v>481</v>
      </c>
      <c r="P18" s="14"/>
      <c r="Q18" s="18"/>
      <c r="R18" s="18"/>
      <c r="S18" s="18">
        <f t="shared" si="2"/>
        <v>0</v>
      </c>
    </row>
    <row r="19" spans="2:19" ht="18" customHeight="1" x14ac:dyDescent="0.25">
      <c r="B19" s="16" t="s">
        <v>482</v>
      </c>
      <c r="C19" s="17" t="str">
        <f>TEKMOVALCI!D161</f>
        <v>ŽIGA BRAČIČ</v>
      </c>
      <c r="D19" s="17" t="str">
        <f>TEKMOVALCI!E161</f>
        <v>ŠD SOKOL BEŽIGRAD</v>
      </c>
      <c r="E19" s="15">
        <v>8.8000000000000007</v>
      </c>
      <c r="F19" s="15">
        <v>2.375</v>
      </c>
      <c r="G19" s="18">
        <f t="shared" si="3"/>
        <v>11.175000000000001</v>
      </c>
      <c r="H19" s="15">
        <v>11.2</v>
      </c>
      <c r="I19" s="15">
        <v>5</v>
      </c>
      <c r="J19" s="15">
        <v>3.35</v>
      </c>
      <c r="K19" s="18">
        <f t="shared" si="0"/>
        <v>19.55</v>
      </c>
      <c r="L19" s="18">
        <f t="shared" si="1"/>
        <v>30.725000000000001</v>
      </c>
      <c r="O19" s="16" t="s">
        <v>482</v>
      </c>
      <c r="P19" s="14"/>
      <c r="Q19" s="18"/>
      <c r="R19" s="18"/>
      <c r="S19" s="18">
        <f t="shared" si="2"/>
        <v>0</v>
      </c>
    </row>
    <row r="20" spans="2:19" ht="18" customHeight="1" x14ac:dyDescent="0.25">
      <c r="B20" s="16" t="s">
        <v>483</v>
      </c>
      <c r="C20" s="17" t="str">
        <f>TEKMOVALCI!D162</f>
        <v>ANŽE  KOLAR</v>
      </c>
      <c r="D20" s="17" t="str">
        <f>TEKMOVALCI!E162</f>
        <v>ŠD SOKOL BEŽIGRAD</v>
      </c>
      <c r="E20" s="15">
        <v>16.899999999999999</v>
      </c>
      <c r="F20" s="15">
        <v>7.03</v>
      </c>
      <c r="G20" s="18">
        <f t="shared" si="3"/>
        <v>23.93</v>
      </c>
      <c r="H20" s="15">
        <v>16</v>
      </c>
      <c r="I20" s="15">
        <v>8</v>
      </c>
      <c r="J20" s="15">
        <v>7.1</v>
      </c>
      <c r="K20" s="18">
        <f t="shared" si="0"/>
        <v>31.1</v>
      </c>
      <c r="L20" s="18">
        <f t="shared" si="1"/>
        <v>55.03</v>
      </c>
      <c r="O20" s="16" t="s">
        <v>483</v>
      </c>
      <c r="P20" s="14"/>
      <c r="Q20" s="18"/>
      <c r="R20" s="18"/>
      <c r="S20" s="18">
        <f t="shared" si="2"/>
        <v>0</v>
      </c>
    </row>
    <row r="21" spans="2:19" ht="18" customHeight="1" x14ac:dyDescent="0.25">
      <c r="B21" s="16" t="s">
        <v>484</v>
      </c>
      <c r="C21" s="17" t="str">
        <f>TEKMOVALCI!D163</f>
        <v>ANDREI PETRENKO</v>
      </c>
      <c r="D21" s="17" t="str">
        <f>TEKMOVALCI!E163</f>
        <v>ŠD SOKOL BEŽIGRAD</v>
      </c>
      <c r="E21" s="15">
        <v>14.6</v>
      </c>
      <c r="F21" s="15">
        <v>5.9450000000000003</v>
      </c>
      <c r="G21" s="18">
        <f t="shared" si="3"/>
        <v>20.545000000000002</v>
      </c>
      <c r="H21" s="15">
        <v>16</v>
      </c>
      <c r="I21" s="15">
        <v>8</v>
      </c>
      <c r="J21" s="15">
        <v>7.03</v>
      </c>
      <c r="K21" s="18">
        <f t="shared" si="0"/>
        <v>31.03</v>
      </c>
      <c r="L21" s="18">
        <f t="shared" si="1"/>
        <v>51.575000000000003</v>
      </c>
      <c r="O21" s="16" t="s">
        <v>484</v>
      </c>
      <c r="P21" s="14"/>
      <c r="Q21" s="18"/>
      <c r="R21" s="18"/>
      <c r="S21" s="18">
        <f t="shared" si="2"/>
        <v>0</v>
      </c>
    </row>
    <row r="22" spans="2:19" ht="18" customHeight="1" x14ac:dyDescent="0.25">
      <c r="B22" s="16" t="s">
        <v>485</v>
      </c>
      <c r="C22" s="17" t="str">
        <f>TEKMOVALCI!D164</f>
        <v>MAJ BLAŽ PETRIČ</v>
      </c>
      <c r="D22" s="17" t="str">
        <f>TEKMOVALCI!E164</f>
        <v>ŠD SOKOL BEŽIGRAD</v>
      </c>
      <c r="E22" s="15">
        <v>13.2</v>
      </c>
      <c r="F22" s="15">
        <v>2.8849999999999998</v>
      </c>
      <c r="G22" s="18">
        <f t="shared" si="3"/>
        <v>16.085000000000001</v>
      </c>
      <c r="H22" s="15">
        <v>14</v>
      </c>
      <c r="I22" s="15">
        <v>8</v>
      </c>
      <c r="J22" s="15">
        <v>5.5049999999999999</v>
      </c>
      <c r="K22" s="18">
        <f t="shared" si="0"/>
        <v>27.504999999999999</v>
      </c>
      <c r="L22" s="18">
        <f t="shared" si="1"/>
        <v>43.59</v>
      </c>
      <c r="O22" s="16" t="s">
        <v>485</v>
      </c>
      <c r="P22" s="14"/>
      <c r="Q22" s="18"/>
      <c r="R22" s="18"/>
      <c r="S22" s="18">
        <f t="shared" si="2"/>
        <v>0</v>
      </c>
    </row>
    <row r="23" spans="2:19" ht="18" customHeight="1" x14ac:dyDescent="0.25">
      <c r="B23" s="16" t="s">
        <v>486</v>
      </c>
      <c r="C23" s="17" t="str">
        <f>TEKMOVALCI!D165</f>
        <v>MIK VIDMAR</v>
      </c>
      <c r="D23" s="17" t="str">
        <f>TEKMOVALCI!E165</f>
        <v>ŠD SOKOL BEŽIGRAD</v>
      </c>
      <c r="E23" s="15">
        <v>0</v>
      </c>
      <c r="F23" s="15">
        <v>0</v>
      </c>
      <c r="G23" s="18">
        <f t="shared" si="3"/>
        <v>0</v>
      </c>
      <c r="H23" s="15">
        <v>0</v>
      </c>
      <c r="I23" s="15">
        <v>0</v>
      </c>
      <c r="J23" s="15">
        <v>0</v>
      </c>
      <c r="K23" s="18">
        <f t="shared" si="0"/>
        <v>0</v>
      </c>
      <c r="L23" s="18">
        <f t="shared" si="1"/>
        <v>0</v>
      </c>
    </row>
    <row r="24" spans="2:19" ht="18" customHeight="1" x14ac:dyDescent="0.25">
      <c r="B24" s="16" t="s">
        <v>487</v>
      </c>
      <c r="C24" s="17" t="str">
        <f>TEKMOVALCI!D166</f>
        <v>LEV WINKLER VENGUST</v>
      </c>
      <c r="D24" s="17" t="str">
        <f>TEKMOVALCI!E166</f>
        <v>ŠD SOKOL BEŽIGRAD</v>
      </c>
      <c r="E24" s="15">
        <v>0</v>
      </c>
      <c r="F24" s="15">
        <v>0</v>
      </c>
      <c r="G24" s="18">
        <f t="shared" si="3"/>
        <v>0</v>
      </c>
      <c r="H24" s="15">
        <v>0</v>
      </c>
      <c r="I24" s="15">
        <v>0</v>
      </c>
      <c r="J24" s="15">
        <v>0</v>
      </c>
      <c r="K24" s="18">
        <f t="shared" si="0"/>
        <v>0</v>
      </c>
      <c r="L24" s="18">
        <f t="shared" si="1"/>
        <v>0</v>
      </c>
    </row>
    <row r="25" spans="2:19" ht="18" customHeight="1" x14ac:dyDescent="0.25">
      <c r="B25" s="16" t="s">
        <v>488</v>
      </c>
      <c r="C25" s="17" t="str">
        <f>TEKMOVALCI!D167</f>
        <v>LUKA AMBROŽIČ</v>
      </c>
      <c r="D25" s="17" t="str">
        <f>TEKMOVALCI!E167</f>
        <v>ŠD MOSTE</v>
      </c>
      <c r="E25" s="15">
        <v>16.5</v>
      </c>
      <c r="F25" s="15">
        <v>7.5250000000000004</v>
      </c>
      <c r="G25" s="18">
        <f t="shared" si="3"/>
        <v>24.024999999999999</v>
      </c>
      <c r="H25" s="15">
        <v>18.2</v>
      </c>
      <c r="I25" s="15">
        <v>8</v>
      </c>
      <c r="J25" s="15">
        <v>7.97</v>
      </c>
      <c r="K25" s="18">
        <f t="shared" si="0"/>
        <v>34.17</v>
      </c>
      <c r="L25" s="18">
        <f t="shared" si="1"/>
        <v>58.195</v>
      </c>
      <c r="M25" s="23" t="s">
        <v>497</v>
      </c>
    </row>
    <row r="26" spans="2:19" ht="18" customHeight="1" x14ac:dyDescent="0.25">
      <c r="B26" s="16" t="s">
        <v>489</v>
      </c>
      <c r="C26" s="17" t="str">
        <f>TEKMOVALCI!D168</f>
        <v>LAN BRICELJ</v>
      </c>
      <c r="D26" s="17" t="str">
        <f>TEKMOVALCI!E168</f>
        <v>ŠD MOSTE</v>
      </c>
      <c r="E26" s="15">
        <v>17.2</v>
      </c>
      <c r="F26" s="15">
        <v>7.16</v>
      </c>
      <c r="G26" s="18">
        <f t="shared" si="3"/>
        <v>24.36</v>
      </c>
      <c r="H26" s="15">
        <v>16.8</v>
      </c>
      <c r="I26" s="15">
        <v>8</v>
      </c>
      <c r="J26" s="15">
        <v>7.4950000000000001</v>
      </c>
      <c r="K26" s="18">
        <f t="shared" si="0"/>
        <v>32.295000000000002</v>
      </c>
      <c r="L26" s="18">
        <f t="shared" si="1"/>
        <v>56.655000000000001</v>
      </c>
      <c r="M26" s="23" t="s">
        <v>497</v>
      </c>
    </row>
    <row r="27" spans="2:19" ht="18" customHeight="1" x14ac:dyDescent="0.25">
      <c r="B27" s="16" t="s">
        <v>490</v>
      </c>
      <c r="C27" s="17" t="str">
        <f>TEKMOVALCI!D169</f>
        <v>GORAZD GOSPODARIČ</v>
      </c>
      <c r="D27" s="17" t="str">
        <f>TEKMOVALCI!E169</f>
        <v>ŠD MOSTE</v>
      </c>
      <c r="E27" s="15">
        <v>16.899999999999999</v>
      </c>
      <c r="F27" s="15">
        <v>7.5049999999999999</v>
      </c>
      <c r="G27" s="18">
        <f t="shared" si="3"/>
        <v>24.404999999999998</v>
      </c>
      <c r="H27" s="15">
        <v>17.8</v>
      </c>
      <c r="I27" s="15">
        <v>8</v>
      </c>
      <c r="J27" s="15">
        <v>7.7850000000000001</v>
      </c>
      <c r="K27" s="18">
        <f t="shared" si="0"/>
        <v>33.585000000000001</v>
      </c>
      <c r="L27" s="18">
        <f t="shared" si="1"/>
        <v>57.989999999999995</v>
      </c>
      <c r="M27" s="23" t="s">
        <v>497</v>
      </c>
    </row>
    <row r="28" spans="2:19" ht="18" customHeight="1" x14ac:dyDescent="0.25">
      <c r="B28" s="16" t="s">
        <v>491</v>
      </c>
      <c r="C28" s="17" t="str">
        <f>TEKMOVALCI!D170</f>
        <v>ADEN KARIČ</v>
      </c>
      <c r="D28" s="17" t="str">
        <f>TEKMOVALCI!E170</f>
        <v>ŠD MOSTE</v>
      </c>
      <c r="E28" s="15">
        <v>16.7</v>
      </c>
      <c r="F28" s="15">
        <v>7.33</v>
      </c>
      <c r="G28" s="18">
        <f t="shared" si="3"/>
        <v>24.03</v>
      </c>
      <c r="H28" s="15">
        <v>17.100000000000001</v>
      </c>
      <c r="I28" s="15">
        <v>8</v>
      </c>
      <c r="J28" s="15">
        <v>7.48</v>
      </c>
      <c r="K28" s="18">
        <f t="shared" si="0"/>
        <v>32.58</v>
      </c>
      <c r="L28" s="18">
        <f t="shared" si="1"/>
        <v>56.61</v>
      </c>
      <c r="M28" s="23" t="s">
        <v>497</v>
      </c>
    </row>
    <row r="29" spans="2:19" ht="18" customHeight="1" x14ac:dyDescent="0.25">
      <c r="B29" s="16" t="s">
        <v>492</v>
      </c>
      <c r="C29" s="17" t="str">
        <f>TEKMOVALCI!D171</f>
        <v xml:space="preserve">TIN ERNEST KOGOJ </v>
      </c>
      <c r="D29" s="17" t="str">
        <f>TEKMOVALCI!E171</f>
        <v>ŠD MOSTE</v>
      </c>
      <c r="E29" s="15">
        <v>12.2</v>
      </c>
      <c r="F29" s="15">
        <v>3.085</v>
      </c>
      <c r="G29" s="18">
        <f t="shared" si="3"/>
        <v>15.285</v>
      </c>
      <c r="H29" s="15">
        <v>17.3</v>
      </c>
      <c r="I29" s="15">
        <v>8</v>
      </c>
      <c r="J29" s="15">
        <v>6.87</v>
      </c>
      <c r="K29" s="18">
        <f t="shared" si="0"/>
        <v>32.17</v>
      </c>
      <c r="L29" s="18">
        <f t="shared" si="1"/>
        <v>47.454999999999998</v>
      </c>
      <c r="M29" s="23" t="s">
        <v>497</v>
      </c>
    </row>
    <row r="30" spans="2:19" ht="18" customHeight="1" x14ac:dyDescent="0.25">
      <c r="B30" s="16" t="s">
        <v>493</v>
      </c>
      <c r="C30" s="17" t="str">
        <f>TEKMOVALCI!D172</f>
        <v>LUKA ZAVRŠAN</v>
      </c>
      <c r="D30" s="17" t="str">
        <f>TEKMOVALCI!E172</f>
        <v>ŠD MOSTE</v>
      </c>
      <c r="E30" s="15">
        <v>16.5</v>
      </c>
      <c r="F30" s="15">
        <v>6.44</v>
      </c>
      <c r="G30" s="18">
        <f t="shared" si="3"/>
        <v>22.94</v>
      </c>
      <c r="H30" s="15">
        <v>17.5</v>
      </c>
      <c r="I30" s="15">
        <v>8</v>
      </c>
      <c r="J30" s="15">
        <v>6.915</v>
      </c>
      <c r="K30" s="18">
        <f t="shared" si="0"/>
        <v>32.414999999999999</v>
      </c>
      <c r="L30" s="18">
        <f t="shared" si="1"/>
        <v>55.355000000000004</v>
      </c>
      <c r="M30" s="23" t="s">
        <v>497</v>
      </c>
    </row>
    <row r="31" spans="2:19" ht="18" customHeight="1" x14ac:dyDescent="0.25">
      <c r="B31" s="16" t="s">
        <v>494</v>
      </c>
      <c r="C31" s="17" t="str">
        <f>TEKMOVALCI!D173</f>
        <v>JURIJ KUSTEC</v>
      </c>
      <c r="D31" s="17" t="str">
        <f>TEKMOVALCI!E173</f>
        <v>ŠD MOSTE</v>
      </c>
      <c r="E31" s="15">
        <v>11.6</v>
      </c>
      <c r="F31" s="15">
        <v>2.35</v>
      </c>
      <c r="G31" s="18">
        <f t="shared" si="3"/>
        <v>13.95</v>
      </c>
      <c r="H31" s="15">
        <v>0</v>
      </c>
      <c r="I31" s="15">
        <v>0</v>
      </c>
      <c r="J31" s="15">
        <v>0</v>
      </c>
      <c r="K31" s="18">
        <f t="shared" si="0"/>
        <v>0</v>
      </c>
      <c r="L31" s="18">
        <f t="shared" si="1"/>
        <v>13.95</v>
      </c>
      <c r="M31" s="23" t="s">
        <v>498</v>
      </c>
    </row>
    <row r="32" spans="2:19" ht="18" customHeight="1" x14ac:dyDescent="0.25">
      <c r="B32" s="16" t="s">
        <v>495</v>
      </c>
      <c r="C32" s="17" t="str">
        <f>TEKMOVALCI!D174</f>
        <v>TIM PETAN</v>
      </c>
      <c r="D32" s="17" t="str">
        <f>TEKMOVALCI!E174</f>
        <v>ŠD MOSTE</v>
      </c>
      <c r="E32" s="15">
        <v>16.100000000000001</v>
      </c>
      <c r="F32" s="15">
        <v>6.4749999999999996</v>
      </c>
      <c r="G32" s="18">
        <f t="shared" si="3"/>
        <v>22.575000000000003</v>
      </c>
      <c r="H32" s="15">
        <v>16.600000000000001</v>
      </c>
      <c r="I32" s="15">
        <v>8</v>
      </c>
      <c r="J32" s="15">
        <v>6.9249999999999998</v>
      </c>
      <c r="K32" s="18">
        <f t="shared" si="0"/>
        <v>31.525000000000002</v>
      </c>
      <c r="L32" s="18">
        <f t="shared" si="1"/>
        <v>54.100000000000009</v>
      </c>
      <c r="M32" s="23" t="s">
        <v>498</v>
      </c>
    </row>
    <row r="33" spans="2:23" ht="18" customHeight="1" x14ac:dyDescent="0.25">
      <c r="B33" s="16" t="s">
        <v>500</v>
      </c>
      <c r="C33" s="17" t="str">
        <f>TEKMOVALCI!D175</f>
        <v>TILEN POHOLE MALIS</v>
      </c>
      <c r="D33" s="17" t="str">
        <f>TEKMOVALCI!E175</f>
        <v>ŠD MOSTE</v>
      </c>
      <c r="E33" s="15">
        <v>16.5</v>
      </c>
      <c r="F33" s="15">
        <v>5.99</v>
      </c>
      <c r="G33" s="18">
        <f t="shared" si="3"/>
        <v>22.490000000000002</v>
      </c>
      <c r="H33" s="15">
        <v>15.3</v>
      </c>
      <c r="I33" s="15">
        <v>6</v>
      </c>
      <c r="J33" s="15">
        <v>5.5250000000000004</v>
      </c>
      <c r="K33" s="18">
        <f t="shared" si="0"/>
        <v>26.825000000000003</v>
      </c>
      <c r="L33" s="18">
        <f t="shared" si="1"/>
        <v>49.315000000000005</v>
      </c>
      <c r="M33" s="23" t="s">
        <v>498</v>
      </c>
    </row>
    <row r="34" spans="2:23" ht="18" customHeight="1" x14ac:dyDescent="0.25">
      <c r="B34" s="16" t="s">
        <v>501</v>
      </c>
      <c r="C34" s="17" t="str">
        <f>TEKMOVALCI!D176</f>
        <v>FILIP POVŠE</v>
      </c>
      <c r="D34" s="17" t="str">
        <f>TEKMOVALCI!E176</f>
        <v>ŠD MOSTE</v>
      </c>
      <c r="E34" s="15">
        <v>17.100000000000001</v>
      </c>
      <c r="F34" s="15">
        <v>5.8550000000000004</v>
      </c>
      <c r="G34" s="18">
        <f t="shared" si="3"/>
        <v>22.955000000000002</v>
      </c>
      <c r="H34" s="15">
        <v>16.399999999999999</v>
      </c>
      <c r="I34" s="15">
        <v>8</v>
      </c>
      <c r="J34" s="15">
        <v>5.59</v>
      </c>
      <c r="K34" s="18">
        <f t="shared" si="0"/>
        <v>29.99</v>
      </c>
      <c r="L34" s="18">
        <f t="shared" si="1"/>
        <v>52.945</v>
      </c>
      <c r="M34" s="23" t="s">
        <v>498</v>
      </c>
    </row>
    <row r="35" spans="2:23" ht="18" customHeight="1" x14ac:dyDescent="0.25">
      <c r="B35" s="16" t="s">
        <v>502</v>
      </c>
      <c r="C35" s="17" t="str">
        <f>TEKMOVALCI!D177</f>
        <v>KLEMEN VRATARIČ</v>
      </c>
      <c r="D35" s="17" t="str">
        <f>TEKMOVALCI!E177</f>
        <v>ŠD MOSTE</v>
      </c>
      <c r="E35" s="15">
        <v>10.6</v>
      </c>
      <c r="F35" s="15">
        <v>2.895</v>
      </c>
      <c r="G35" s="18">
        <f t="shared" si="3"/>
        <v>13.494999999999999</v>
      </c>
      <c r="H35" s="15">
        <v>14.3</v>
      </c>
      <c r="I35" s="15">
        <v>6</v>
      </c>
      <c r="J35" s="15">
        <v>5.66</v>
      </c>
      <c r="K35" s="18">
        <f t="shared" si="0"/>
        <v>25.96</v>
      </c>
      <c r="L35" s="18">
        <f t="shared" si="1"/>
        <v>39.454999999999998</v>
      </c>
      <c r="M35" s="23" t="s">
        <v>498</v>
      </c>
    </row>
    <row r="36" spans="2:23" ht="18" customHeight="1" x14ac:dyDescent="0.25">
      <c r="B36" s="16" t="s">
        <v>503</v>
      </c>
      <c r="C36" s="17" t="str">
        <f>TEKMOVALCI!D178</f>
        <v>URH BLEIWEIS</v>
      </c>
      <c r="D36" s="17" t="str">
        <f>TEKMOVALCI!E178</f>
        <v>ŠD NARODNI DOM</v>
      </c>
      <c r="E36" s="15">
        <v>16.8</v>
      </c>
      <c r="F36" s="15">
        <v>5.9649999999999999</v>
      </c>
      <c r="G36" s="18">
        <f t="shared" si="3"/>
        <v>22.765000000000001</v>
      </c>
      <c r="H36" s="15">
        <v>14.8</v>
      </c>
      <c r="I36" s="15">
        <v>8</v>
      </c>
      <c r="J36" s="15">
        <v>5.55</v>
      </c>
      <c r="K36" s="18">
        <f t="shared" si="0"/>
        <v>28.35</v>
      </c>
      <c r="L36" s="18">
        <f t="shared" si="1"/>
        <v>51.115000000000002</v>
      </c>
      <c r="M36" s="23" t="s">
        <v>497</v>
      </c>
    </row>
    <row r="37" spans="2:23" ht="18" customHeight="1" x14ac:dyDescent="0.25">
      <c r="B37" s="16" t="s">
        <v>504</v>
      </c>
      <c r="C37" s="17" t="str">
        <f>TEKMOVALCI!D179</f>
        <v>JAKOB LUN  BRAJNIK</v>
      </c>
      <c r="D37" s="17" t="str">
        <f>TEKMOVALCI!E179</f>
        <v>ŠD NARODNI DOM</v>
      </c>
      <c r="E37" s="15">
        <v>17.5</v>
      </c>
      <c r="F37" s="15">
        <v>7.0149999999999997</v>
      </c>
      <c r="G37" s="18">
        <f t="shared" si="3"/>
        <v>24.515000000000001</v>
      </c>
      <c r="H37" s="15">
        <v>16.2</v>
      </c>
      <c r="I37" s="15">
        <v>8</v>
      </c>
      <c r="J37" s="15">
        <v>7.05</v>
      </c>
      <c r="K37" s="18">
        <f t="shared" si="0"/>
        <v>31.25</v>
      </c>
      <c r="L37" s="18">
        <f t="shared" si="1"/>
        <v>55.765000000000001</v>
      </c>
      <c r="M37" s="23" t="s">
        <v>497</v>
      </c>
    </row>
    <row r="38" spans="2:23" ht="18" customHeight="1" x14ac:dyDescent="0.25">
      <c r="B38" s="16" t="s">
        <v>505</v>
      </c>
      <c r="C38" s="17" t="str">
        <f>TEKMOVALCI!D180</f>
        <v>MARTIN HOČEVAR</v>
      </c>
      <c r="D38" s="17" t="str">
        <f>TEKMOVALCI!E180</f>
        <v>ŠD NARODNI DOM</v>
      </c>
      <c r="E38" s="15">
        <v>18.100000000000001</v>
      </c>
      <c r="F38" s="15">
        <v>6.98</v>
      </c>
      <c r="G38" s="18">
        <f t="shared" si="3"/>
        <v>25.080000000000002</v>
      </c>
      <c r="H38" s="15">
        <v>16.899999999999999</v>
      </c>
      <c r="I38" s="15">
        <v>8</v>
      </c>
      <c r="J38" s="15">
        <v>7.08</v>
      </c>
      <c r="K38" s="18">
        <f t="shared" si="0"/>
        <v>31.979999999999997</v>
      </c>
      <c r="L38" s="18">
        <f t="shared" si="1"/>
        <v>57.06</v>
      </c>
      <c r="M38" s="23" t="s">
        <v>497</v>
      </c>
    </row>
    <row r="39" spans="2:23" ht="18" customHeight="1" x14ac:dyDescent="0.25">
      <c r="B39" s="16" t="s">
        <v>506</v>
      </c>
      <c r="C39" s="28" t="str">
        <f>TEKMOVALCI!D183</f>
        <v>MATEJ ŠETINA</v>
      </c>
      <c r="D39" s="28" t="str">
        <f>TEKMOVALCI!E181</f>
        <v>ŠD NARODNI DOM</v>
      </c>
      <c r="E39" s="15">
        <v>15.9</v>
      </c>
      <c r="F39" s="15">
        <v>5.1550000000000002</v>
      </c>
      <c r="G39" s="18">
        <f>SUM(E39,F39)</f>
        <v>21.055</v>
      </c>
      <c r="H39" s="15">
        <v>8.4</v>
      </c>
      <c r="I39" s="15">
        <v>4</v>
      </c>
      <c r="J39" s="15">
        <v>3.88</v>
      </c>
      <c r="K39" s="18">
        <f>SUM(H39,I39,J39)</f>
        <v>16.28</v>
      </c>
      <c r="L39" s="18">
        <f>SUM(G39,K39)</f>
        <v>37.335000000000001</v>
      </c>
      <c r="M39" s="23" t="s">
        <v>497</v>
      </c>
      <c r="O39" s="1">
        <v>181</v>
      </c>
      <c r="P39" s="29">
        <v>17</v>
      </c>
      <c r="Q39" s="29">
        <v>6.55</v>
      </c>
      <c r="R39" s="30">
        <f>SUM(P39,Q39)</f>
        <v>23.55</v>
      </c>
      <c r="S39" s="29">
        <v>17</v>
      </c>
      <c r="T39" s="29">
        <v>8</v>
      </c>
      <c r="U39" s="29">
        <v>7.1950000000000003</v>
      </c>
      <c r="V39" s="30">
        <f>SUM(S39,T39,U39)</f>
        <v>32.195</v>
      </c>
      <c r="W39" s="30">
        <f>SUM(R39,V39)</f>
        <v>55.745000000000005</v>
      </c>
    </row>
    <row r="40" spans="2:23" ht="18" customHeight="1" x14ac:dyDescent="0.25">
      <c r="B40" s="16" t="s">
        <v>507</v>
      </c>
      <c r="C40" s="28" t="str">
        <f>TEKMOVALCI!D182</f>
        <v>MAJ HORVAT</v>
      </c>
      <c r="D40" s="28" t="str">
        <f>TEKMOVALCI!E182</f>
        <v>ŠD NARODNI DOM</v>
      </c>
      <c r="E40" s="29">
        <v>16.100000000000001</v>
      </c>
      <c r="F40" s="29">
        <v>7.2750000000000004</v>
      </c>
      <c r="G40" s="30">
        <f t="shared" si="3"/>
        <v>23.375</v>
      </c>
      <c r="H40" s="29">
        <v>14.6</v>
      </c>
      <c r="I40" s="29">
        <v>8</v>
      </c>
      <c r="J40" s="29">
        <v>7.2750000000000004</v>
      </c>
      <c r="K40" s="30">
        <f t="shared" si="0"/>
        <v>29.875</v>
      </c>
      <c r="L40" s="30">
        <f t="shared" si="1"/>
        <v>53.25</v>
      </c>
      <c r="M40" s="23"/>
    </row>
    <row r="41" spans="2:23" ht="18" customHeight="1" x14ac:dyDescent="0.25">
      <c r="B41" s="16" t="s">
        <v>508</v>
      </c>
      <c r="C41" s="17" t="str">
        <f>TEKMOVALCI!D181</f>
        <v>TOBIJA HOJKER ŠIVIC</v>
      </c>
      <c r="D41" s="17" t="str">
        <f>TEKMOVALCI!E183</f>
        <v>ŠD NARODNI DOM</v>
      </c>
      <c r="E41" s="29">
        <v>17</v>
      </c>
      <c r="F41" s="29">
        <v>6.55</v>
      </c>
      <c r="G41" s="30">
        <f>SUM(E41,F41)</f>
        <v>23.55</v>
      </c>
      <c r="H41" s="29">
        <v>17</v>
      </c>
      <c r="I41" s="29">
        <v>8</v>
      </c>
      <c r="J41" s="29">
        <v>7.1950000000000003</v>
      </c>
      <c r="K41" s="30">
        <f>SUM(H41,I41,J41)</f>
        <v>32.195</v>
      </c>
      <c r="L41" s="30">
        <f>SUM(G41,K41)</f>
        <v>55.745000000000005</v>
      </c>
      <c r="M41" s="23"/>
      <c r="O41" s="1">
        <v>181</v>
      </c>
      <c r="P41" s="15">
        <v>15.9</v>
      </c>
      <c r="Q41" s="15">
        <v>5.1550000000000002</v>
      </c>
      <c r="R41" s="18">
        <f>SUM(P41,Q41)</f>
        <v>21.055</v>
      </c>
      <c r="S41" s="15">
        <v>8.4</v>
      </c>
      <c r="T41" s="15">
        <v>4</v>
      </c>
      <c r="U41" s="15">
        <v>3.88</v>
      </c>
      <c r="V41" s="18">
        <f>SUM(S41,T41,U41)</f>
        <v>16.28</v>
      </c>
      <c r="W41" s="18">
        <f>SUM(R41,V41)</f>
        <v>37.335000000000001</v>
      </c>
    </row>
    <row r="42" spans="2:23" ht="18" customHeight="1" x14ac:dyDescent="0.25">
      <c r="B42" s="16" t="s">
        <v>509</v>
      </c>
      <c r="C42" s="17" t="str">
        <f>TEKMOVALCI!D184</f>
        <v>TARIK IHTIJAREVIĆ</v>
      </c>
      <c r="D42" s="17" t="str">
        <f>TEKMOVALCI!E184</f>
        <v>ŠD NARODNI DOM</v>
      </c>
      <c r="E42" s="15">
        <v>16</v>
      </c>
      <c r="F42" s="15">
        <v>5.7949999999999999</v>
      </c>
      <c r="G42" s="18">
        <f t="shared" si="3"/>
        <v>21.795000000000002</v>
      </c>
      <c r="H42" s="15">
        <v>16.2</v>
      </c>
      <c r="I42" s="15">
        <v>8</v>
      </c>
      <c r="J42" s="15">
        <v>6.38</v>
      </c>
      <c r="K42" s="18">
        <f t="shared" si="0"/>
        <v>30.58</v>
      </c>
      <c r="L42" s="18">
        <f t="shared" si="1"/>
        <v>52.375</v>
      </c>
      <c r="M42" s="23" t="s">
        <v>498</v>
      </c>
    </row>
    <row r="43" spans="2:23" ht="18" customHeight="1" x14ac:dyDescent="0.25">
      <c r="B43" s="16" t="s">
        <v>510</v>
      </c>
      <c r="C43" s="17" t="str">
        <f>TEKMOVALCI!D185</f>
        <v>TIM KOŠMERLJ</v>
      </c>
      <c r="D43" s="17" t="str">
        <f>TEKMOVALCI!E185</f>
        <v>ŠD NARODNI DOM</v>
      </c>
      <c r="E43" s="15">
        <v>16.5</v>
      </c>
      <c r="F43" s="15">
        <v>6.22</v>
      </c>
      <c r="G43" s="18">
        <f t="shared" si="3"/>
        <v>22.72</v>
      </c>
      <c r="H43" s="15">
        <v>15.1</v>
      </c>
      <c r="I43" s="15">
        <v>8</v>
      </c>
      <c r="J43" s="15">
        <v>6.5949999999999998</v>
      </c>
      <c r="K43" s="18">
        <f t="shared" si="0"/>
        <v>29.695</v>
      </c>
      <c r="L43" s="18">
        <f t="shared" si="1"/>
        <v>52.414999999999999</v>
      </c>
      <c r="M43" s="23" t="s">
        <v>498</v>
      </c>
    </row>
    <row r="44" spans="2:23" ht="18" customHeight="1" x14ac:dyDescent="0.25">
      <c r="B44" s="16" t="s">
        <v>511</v>
      </c>
      <c r="C44" s="17" t="str">
        <f>TEKMOVALCI!D186</f>
        <v>PETER PLANINC</v>
      </c>
      <c r="D44" s="17" t="str">
        <f>TEKMOVALCI!E186</f>
        <v>ŠD NARODNI DOM</v>
      </c>
      <c r="E44" s="15">
        <v>15.5</v>
      </c>
      <c r="F44" s="15">
        <v>3.585</v>
      </c>
      <c r="G44" s="18">
        <f t="shared" si="3"/>
        <v>19.085000000000001</v>
      </c>
      <c r="H44" s="15">
        <v>15.5</v>
      </c>
      <c r="I44" s="15">
        <v>8</v>
      </c>
      <c r="J44" s="15">
        <v>5.6349999999999998</v>
      </c>
      <c r="K44" s="18">
        <f t="shared" si="0"/>
        <v>29.134999999999998</v>
      </c>
      <c r="L44" s="18">
        <f t="shared" si="1"/>
        <v>48.22</v>
      </c>
      <c r="M44" s="23" t="s">
        <v>498</v>
      </c>
    </row>
    <row r="45" spans="2:23" ht="18" customHeight="1" x14ac:dyDescent="0.25">
      <c r="B45" s="16" t="s">
        <v>512</v>
      </c>
      <c r="C45" s="17" t="str">
        <f>TEKMOVALCI!D187</f>
        <v>NEJC PODGORŠEK</v>
      </c>
      <c r="D45" s="17" t="str">
        <f>TEKMOVALCI!E187</f>
        <v>ŠD NARODNI DOM</v>
      </c>
      <c r="E45" s="15">
        <v>9.9</v>
      </c>
      <c r="F45" s="15">
        <v>3.605</v>
      </c>
      <c r="G45" s="18">
        <f t="shared" si="3"/>
        <v>13.505000000000001</v>
      </c>
      <c r="H45" s="15">
        <v>11.1</v>
      </c>
      <c r="I45" s="15">
        <v>4</v>
      </c>
      <c r="J45" s="15">
        <v>3.125</v>
      </c>
      <c r="K45" s="18">
        <f t="shared" si="0"/>
        <v>18.225000000000001</v>
      </c>
      <c r="L45" s="18">
        <f t="shared" si="1"/>
        <v>31.730000000000004</v>
      </c>
      <c r="M45" s="23" t="s">
        <v>498</v>
      </c>
    </row>
    <row r="46" spans="2:23" ht="18" customHeight="1" x14ac:dyDescent="0.25">
      <c r="B46" s="16" t="s">
        <v>513</v>
      </c>
      <c r="C46" s="17" t="str">
        <f>TEKMOVALCI!D188</f>
        <v>VID  STRAŽIŠAR</v>
      </c>
      <c r="D46" s="17" t="str">
        <f>TEKMOVALCI!E188</f>
        <v>ŠD NARODNI DOM</v>
      </c>
      <c r="E46" s="15">
        <v>11.4</v>
      </c>
      <c r="F46" s="15">
        <v>3.5649999999999999</v>
      </c>
      <c r="G46" s="18">
        <f t="shared" si="3"/>
        <v>14.965</v>
      </c>
      <c r="H46" s="15">
        <v>16.2</v>
      </c>
      <c r="I46" s="15">
        <v>8</v>
      </c>
      <c r="J46" s="15">
        <v>6.04</v>
      </c>
      <c r="K46" s="18">
        <f t="shared" si="0"/>
        <v>30.24</v>
      </c>
      <c r="L46" s="18">
        <f t="shared" si="1"/>
        <v>45.204999999999998</v>
      </c>
      <c r="M46" s="23" t="s">
        <v>498</v>
      </c>
    </row>
    <row r="47" spans="2:23" ht="18" customHeight="1" x14ac:dyDescent="0.25">
      <c r="B47" s="16" t="s">
        <v>514</v>
      </c>
      <c r="C47" s="17" t="str">
        <f>TEKMOVALCI!D189</f>
        <v>MAKS ŠORN</v>
      </c>
      <c r="D47" s="17" t="str">
        <f>TEKMOVALCI!E189</f>
        <v>ŠD NARODNI DOM</v>
      </c>
      <c r="E47" s="15">
        <v>16.5</v>
      </c>
      <c r="F47" s="15">
        <v>6.06</v>
      </c>
      <c r="G47" s="18">
        <f t="shared" si="3"/>
        <v>22.56</v>
      </c>
      <c r="H47" s="15">
        <v>9.1999999999999993</v>
      </c>
      <c r="I47" s="15">
        <v>3</v>
      </c>
      <c r="J47" s="15">
        <v>2.8450000000000002</v>
      </c>
      <c r="K47" s="18">
        <f t="shared" si="0"/>
        <v>15.045</v>
      </c>
      <c r="L47" s="18">
        <f t="shared" si="1"/>
        <v>37.604999999999997</v>
      </c>
      <c r="M47" s="23" t="s">
        <v>498</v>
      </c>
    </row>
    <row r="48" spans="2:23" ht="18" customHeight="1" x14ac:dyDescent="0.25">
      <c r="B48" s="16" t="s">
        <v>515</v>
      </c>
      <c r="C48" s="17" t="str">
        <f>TEKMOVALCI!D190</f>
        <v>MATIC BREMEC</v>
      </c>
      <c r="D48" s="17" t="str">
        <f>TEKMOVALCI!E190</f>
        <v>ŠD PARTIZAN RENČE</v>
      </c>
      <c r="E48" s="15">
        <v>17.399999999999999</v>
      </c>
      <c r="F48" s="15">
        <v>7.86</v>
      </c>
      <c r="G48" s="18">
        <f t="shared" si="3"/>
        <v>25.259999999999998</v>
      </c>
      <c r="H48" s="15">
        <v>16.3</v>
      </c>
      <c r="I48" s="15">
        <v>8</v>
      </c>
      <c r="J48" s="15">
        <v>8.18</v>
      </c>
      <c r="K48" s="18">
        <f t="shared" si="0"/>
        <v>32.480000000000004</v>
      </c>
      <c r="L48" s="18">
        <f t="shared" si="1"/>
        <v>57.74</v>
      </c>
    </row>
    <row r="49" spans="2:12" ht="18" customHeight="1" x14ac:dyDescent="0.25">
      <c r="B49" s="16" t="s">
        <v>516</v>
      </c>
      <c r="C49" s="17" t="str">
        <f>TEKMOVALCI!D191</f>
        <v>MATIC JELEN</v>
      </c>
      <c r="D49" s="17" t="str">
        <f>TEKMOVALCI!E191</f>
        <v>ŠD PARTIZAN RENČE</v>
      </c>
      <c r="E49" s="15">
        <v>10.9</v>
      </c>
      <c r="F49" s="15">
        <v>3.8650000000000002</v>
      </c>
      <c r="G49" s="18">
        <f t="shared" si="3"/>
        <v>14.765000000000001</v>
      </c>
      <c r="H49" s="15">
        <v>14.4</v>
      </c>
      <c r="I49" s="15">
        <v>8</v>
      </c>
      <c r="J49" s="15">
        <v>6.5350000000000001</v>
      </c>
      <c r="K49" s="18">
        <f t="shared" si="0"/>
        <v>28.934999999999999</v>
      </c>
      <c r="L49" s="18">
        <f t="shared" si="1"/>
        <v>43.7</v>
      </c>
    </row>
    <row r="50" spans="2:12" ht="18" customHeight="1" x14ac:dyDescent="0.25">
      <c r="B50" s="16" t="s">
        <v>517</v>
      </c>
      <c r="C50" s="17" t="str">
        <f>TEKMOVALCI!D192</f>
        <v>ENEJ LANGO</v>
      </c>
      <c r="D50" s="17" t="str">
        <f>TEKMOVALCI!E192</f>
        <v>ŠD PARTIZAN RENČE</v>
      </c>
      <c r="E50" s="15">
        <v>17.899999999999999</v>
      </c>
      <c r="F50" s="15">
        <v>8.7799999999999994</v>
      </c>
      <c r="G50" s="18">
        <f t="shared" si="3"/>
        <v>26.68</v>
      </c>
      <c r="H50" s="15">
        <v>17.3</v>
      </c>
      <c r="I50" s="15">
        <v>8</v>
      </c>
      <c r="J50" s="15">
        <v>9.1950000000000003</v>
      </c>
      <c r="K50" s="18">
        <f t="shared" si="0"/>
        <v>34.495000000000005</v>
      </c>
      <c r="L50" s="18">
        <f t="shared" si="1"/>
        <v>61.175000000000004</v>
      </c>
    </row>
    <row r="51" spans="2:12" ht="18" customHeight="1" x14ac:dyDescent="0.25">
      <c r="B51" s="16" t="s">
        <v>518</v>
      </c>
      <c r="C51" s="17" t="str">
        <f>TEKMOVALCI!D193</f>
        <v>AHAC  PAVLICA</v>
      </c>
      <c r="D51" s="17" t="str">
        <f>TEKMOVALCI!E193</f>
        <v>ŠD PARTIZAN RENČE</v>
      </c>
      <c r="E51" s="15">
        <v>17</v>
      </c>
      <c r="F51" s="15">
        <v>8.36</v>
      </c>
      <c r="G51" s="18">
        <f t="shared" si="3"/>
        <v>25.36</v>
      </c>
      <c r="H51" s="15">
        <v>17.100000000000001</v>
      </c>
      <c r="I51" s="15">
        <v>8</v>
      </c>
      <c r="J51" s="15">
        <v>8.8049999999999997</v>
      </c>
      <c r="K51" s="18">
        <f t="shared" si="0"/>
        <v>33.905000000000001</v>
      </c>
      <c r="L51" s="18">
        <f t="shared" si="1"/>
        <v>59.265000000000001</v>
      </c>
    </row>
    <row r="52" spans="2:12" ht="18" customHeight="1" x14ac:dyDescent="0.25">
      <c r="B52" s="16" t="s">
        <v>519</v>
      </c>
      <c r="C52" s="17" t="str">
        <f>TEKMOVALCI!D194</f>
        <v>BLAŽ ŠTRUKELJ</v>
      </c>
      <c r="D52" s="17" t="str">
        <f>TEKMOVALCI!E194</f>
        <v>ŠD PARTIZAN RENČE</v>
      </c>
      <c r="E52" s="15">
        <v>16.600000000000001</v>
      </c>
      <c r="F52" s="15">
        <v>7.67</v>
      </c>
      <c r="G52" s="18">
        <f t="shared" si="3"/>
        <v>24.270000000000003</v>
      </c>
      <c r="H52" s="15">
        <v>15.3</v>
      </c>
      <c r="I52" s="15">
        <v>8</v>
      </c>
      <c r="J52" s="15">
        <v>7.9349999999999996</v>
      </c>
      <c r="K52" s="18">
        <f t="shared" si="0"/>
        <v>31.234999999999999</v>
      </c>
      <c r="L52" s="18">
        <f t="shared" si="1"/>
        <v>55.505000000000003</v>
      </c>
    </row>
    <row r="53" spans="2:12" ht="18" customHeight="1" x14ac:dyDescent="0.25">
      <c r="B53" s="16" t="s">
        <v>520</v>
      </c>
      <c r="C53" s="17" t="str">
        <f>TEKMOVALCI!D195</f>
        <v>JAN URDIH</v>
      </c>
      <c r="D53" s="17" t="str">
        <f>TEKMOVALCI!E195</f>
        <v>ŠD PARTIZAN RENČE</v>
      </c>
      <c r="E53" s="15">
        <v>11.6</v>
      </c>
      <c r="F53" s="15">
        <v>4.21</v>
      </c>
      <c r="G53" s="18">
        <f t="shared" si="3"/>
        <v>15.809999999999999</v>
      </c>
      <c r="H53" s="15">
        <v>16.8</v>
      </c>
      <c r="I53" s="15">
        <v>8</v>
      </c>
      <c r="J53" s="15">
        <v>7.92</v>
      </c>
      <c r="K53" s="18">
        <f t="shared" si="0"/>
        <v>32.72</v>
      </c>
      <c r="L53" s="18">
        <f t="shared" si="1"/>
        <v>48.53</v>
      </c>
    </row>
    <row r="54" spans="2:12" ht="18" customHeight="1" x14ac:dyDescent="0.25">
      <c r="B54" s="16" t="s">
        <v>521</v>
      </c>
      <c r="C54" s="17" t="str">
        <f>TEKMOVALCI!D272</f>
        <v>Tim Šuligoj</v>
      </c>
      <c r="D54" s="17" t="str">
        <f>TEKMOVALCI!E272</f>
        <v>ŠD PARTIZAN RENČE</v>
      </c>
      <c r="E54" s="15">
        <v>9.8000000000000007</v>
      </c>
      <c r="F54" s="15">
        <v>2.9849999999999999</v>
      </c>
      <c r="G54" s="18">
        <f t="shared" si="3"/>
        <v>12.785</v>
      </c>
      <c r="H54" s="15">
        <v>11.2</v>
      </c>
      <c r="I54" s="15">
        <v>6</v>
      </c>
      <c r="J54" s="15">
        <v>4.57</v>
      </c>
      <c r="K54" s="18">
        <f t="shared" si="0"/>
        <v>21.77</v>
      </c>
      <c r="L54" s="18">
        <f t="shared" si="1"/>
        <v>34.555</v>
      </c>
    </row>
    <row r="55" spans="2:12" ht="18" customHeight="1" x14ac:dyDescent="0.25">
      <c r="B55" s="16" t="s">
        <v>522</v>
      </c>
      <c r="C55" s="17" t="str">
        <f>TEKMOVALCI!D273</f>
        <v>Gal Žizmond</v>
      </c>
      <c r="D55" s="17" t="str">
        <f>TEKMOVALCI!E273</f>
        <v>ŠD PARTIZAN RENČE</v>
      </c>
      <c r="E55" s="15">
        <v>9.1999999999999993</v>
      </c>
      <c r="F55" s="15">
        <v>2.4700000000000002</v>
      </c>
      <c r="G55" s="18">
        <f t="shared" si="3"/>
        <v>11.67</v>
      </c>
      <c r="H55" s="15">
        <v>12.7</v>
      </c>
      <c r="I55" s="15">
        <v>8</v>
      </c>
      <c r="J55" s="15">
        <v>5.56</v>
      </c>
      <c r="K55" s="18">
        <f t="shared" si="0"/>
        <v>26.259999999999998</v>
      </c>
      <c r="L55" s="18">
        <f t="shared" si="1"/>
        <v>37.93</v>
      </c>
    </row>
    <row r="56" spans="2:12" ht="18" customHeight="1" x14ac:dyDescent="0.25">
      <c r="B56" s="16" t="s">
        <v>523</v>
      </c>
      <c r="C56" s="17"/>
      <c r="D56" s="17"/>
      <c r="E56" s="15"/>
      <c r="F56" s="15"/>
      <c r="G56" s="18">
        <f t="shared" si="3"/>
        <v>0</v>
      </c>
      <c r="H56" s="15"/>
      <c r="I56" s="15"/>
      <c r="J56" s="15"/>
      <c r="K56" s="18">
        <f t="shared" si="0"/>
        <v>0</v>
      </c>
      <c r="L56" s="18">
        <f t="shared" si="1"/>
        <v>0</v>
      </c>
    </row>
    <row r="57" spans="2:12" ht="18" customHeight="1" x14ac:dyDescent="0.25">
      <c r="B57" s="16" t="s">
        <v>524</v>
      </c>
      <c r="C57" s="17"/>
      <c r="D57" s="17"/>
      <c r="E57" s="15"/>
      <c r="F57" s="15"/>
      <c r="G57" s="18">
        <f t="shared" si="3"/>
        <v>0</v>
      </c>
      <c r="H57" s="15"/>
      <c r="I57" s="15"/>
      <c r="J57" s="15"/>
      <c r="K57" s="18">
        <f t="shared" si="0"/>
        <v>0</v>
      </c>
      <c r="L57" s="18">
        <f t="shared" si="1"/>
        <v>0</v>
      </c>
    </row>
    <row r="58" spans="2:12" ht="18" customHeight="1" x14ac:dyDescent="0.25">
      <c r="B58" s="16" t="s">
        <v>525</v>
      </c>
      <c r="C58" s="17"/>
      <c r="D58" s="17"/>
      <c r="E58" s="15"/>
      <c r="F58" s="15"/>
      <c r="G58" s="18">
        <f t="shared" si="3"/>
        <v>0</v>
      </c>
      <c r="H58" s="15"/>
      <c r="I58" s="15"/>
      <c r="J58" s="15"/>
      <c r="K58" s="18">
        <f t="shared" si="0"/>
        <v>0</v>
      </c>
      <c r="L58" s="18">
        <f t="shared" si="1"/>
        <v>0</v>
      </c>
    </row>
    <row r="59" spans="2:12" ht="18" customHeight="1" x14ac:dyDescent="0.25">
      <c r="B59" s="16" t="s">
        <v>526</v>
      </c>
      <c r="C59" s="17"/>
      <c r="D59" s="17"/>
      <c r="E59" s="15"/>
      <c r="F59" s="15"/>
      <c r="G59" s="18">
        <f t="shared" si="3"/>
        <v>0</v>
      </c>
      <c r="H59" s="15"/>
      <c r="I59" s="15"/>
      <c r="J59" s="15"/>
      <c r="K59" s="18">
        <f t="shared" si="0"/>
        <v>0</v>
      </c>
      <c r="L59" s="18">
        <f t="shared" si="1"/>
        <v>0</v>
      </c>
    </row>
    <row r="60" spans="2:12" ht="18" customHeight="1" x14ac:dyDescent="0.25">
      <c r="B60" s="16" t="s">
        <v>530</v>
      </c>
      <c r="C60" s="17"/>
      <c r="D60" s="17"/>
      <c r="E60" s="15"/>
      <c r="F60" s="15"/>
      <c r="G60" s="18">
        <f t="shared" si="3"/>
        <v>0</v>
      </c>
      <c r="H60" s="15"/>
      <c r="I60" s="15"/>
      <c r="J60" s="15"/>
      <c r="K60" s="18">
        <f t="shared" si="0"/>
        <v>0</v>
      </c>
      <c r="L60" s="18">
        <f t="shared" si="1"/>
        <v>0</v>
      </c>
    </row>
    <row r="61" spans="2:12" ht="18" customHeight="1" x14ac:dyDescent="0.25">
      <c r="B61" s="16" t="s">
        <v>531</v>
      </c>
      <c r="C61" s="17"/>
      <c r="D61" s="17"/>
      <c r="E61" s="15"/>
      <c r="F61" s="15"/>
      <c r="G61" s="18">
        <f t="shared" si="3"/>
        <v>0</v>
      </c>
      <c r="H61" s="15"/>
      <c r="I61" s="15"/>
      <c r="J61" s="15"/>
      <c r="K61" s="18">
        <f t="shared" si="0"/>
        <v>0</v>
      </c>
      <c r="L61" s="18">
        <f t="shared" si="1"/>
        <v>0</v>
      </c>
    </row>
    <row r="62" spans="2:12" ht="18" customHeight="1" x14ac:dyDescent="0.25">
      <c r="B62" s="16" t="s">
        <v>532</v>
      </c>
      <c r="C62" s="17"/>
      <c r="D62" s="17"/>
      <c r="E62" s="15"/>
      <c r="F62" s="15"/>
      <c r="G62" s="18">
        <f t="shared" si="3"/>
        <v>0</v>
      </c>
      <c r="H62" s="15"/>
      <c r="I62" s="15"/>
      <c r="J62" s="15"/>
      <c r="K62" s="18">
        <f t="shared" si="0"/>
        <v>0</v>
      </c>
      <c r="L62" s="18">
        <f t="shared" si="1"/>
        <v>0</v>
      </c>
    </row>
    <row r="63" spans="2:12" ht="18" customHeight="1" x14ac:dyDescent="0.25">
      <c r="B63" s="16" t="s">
        <v>533</v>
      </c>
      <c r="C63" s="17"/>
      <c r="D63" s="17"/>
      <c r="E63" s="15"/>
      <c r="F63" s="15"/>
      <c r="G63" s="18">
        <f t="shared" si="3"/>
        <v>0</v>
      </c>
      <c r="H63" s="15"/>
      <c r="I63" s="15"/>
      <c r="J63" s="15"/>
      <c r="K63" s="18">
        <f t="shared" si="0"/>
        <v>0</v>
      </c>
      <c r="L63" s="18">
        <f t="shared" si="1"/>
        <v>0</v>
      </c>
    </row>
    <row r="64" spans="2:12" ht="18" customHeight="1" x14ac:dyDescent="0.25">
      <c r="B64" s="16" t="s">
        <v>534</v>
      </c>
      <c r="C64" s="17"/>
      <c r="D64" s="17"/>
      <c r="E64" s="15"/>
      <c r="F64" s="15"/>
      <c r="G64" s="18">
        <f t="shared" si="3"/>
        <v>0</v>
      </c>
      <c r="H64" s="15"/>
      <c r="I64" s="15"/>
      <c r="J64" s="15"/>
      <c r="K64" s="18">
        <f t="shared" si="0"/>
        <v>0</v>
      </c>
      <c r="L64" s="18">
        <f t="shared" si="1"/>
        <v>0</v>
      </c>
    </row>
    <row r="65" spans="2:12" ht="18" customHeight="1" x14ac:dyDescent="0.25">
      <c r="B65" s="16" t="s">
        <v>535</v>
      </c>
      <c r="C65" s="17"/>
      <c r="D65" s="17"/>
      <c r="E65" s="15"/>
      <c r="F65" s="15"/>
      <c r="G65" s="18">
        <f t="shared" si="3"/>
        <v>0</v>
      </c>
      <c r="H65" s="15"/>
      <c r="I65" s="15"/>
      <c r="J65" s="15"/>
      <c r="K65" s="18">
        <f t="shared" si="0"/>
        <v>0</v>
      </c>
      <c r="L65" s="18">
        <f t="shared" si="1"/>
        <v>0</v>
      </c>
    </row>
    <row r="66" spans="2:12" ht="18" customHeight="1" x14ac:dyDescent="0.25">
      <c r="B66" s="16" t="s">
        <v>536</v>
      </c>
      <c r="C66" s="17"/>
      <c r="D66" s="17"/>
      <c r="E66" s="15"/>
      <c r="F66" s="15"/>
      <c r="G66" s="18">
        <f t="shared" si="3"/>
        <v>0</v>
      </c>
      <c r="H66" s="15"/>
      <c r="I66" s="15"/>
      <c r="J66" s="15"/>
      <c r="K66" s="18">
        <f t="shared" si="0"/>
        <v>0</v>
      </c>
      <c r="L66" s="18">
        <f t="shared" si="1"/>
        <v>0</v>
      </c>
    </row>
    <row r="67" spans="2:12" ht="18" customHeight="1" x14ac:dyDescent="0.25">
      <c r="B67" s="16" t="s">
        <v>537</v>
      </c>
      <c r="C67" s="17"/>
      <c r="D67" s="17"/>
      <c r="E67" s="15"/>
      <c r="F67" s="15"/>
      <c r="G67" s="18">
        <f t="shared" si="3"/>
        <v>0</v>
      </c>
      <c r="H67" s="15"/>
      <c r="I67" s="15"/>
      <c r="J67" s="15"/>
      <c r="K67" s="18">
        <f t="shared" si="0"/>
        <v>0</v>
      </c>
      <c r="L67" s="18">
        <f t="shared" si="1"/>
        <v>0</v>
      </c>
    </row>
    <row r="68" spans="2:12" ht="18" customHeight="1" x14ac:dyDescent="0.25">
      <c r="B68" s="16" t="s">
        <v>538</v>
      </c>
      <c r="C68" s="17"/>
      <c r="D68" s="17"/>
      <c r="E68" s="15"/>
      <c r="F68" s="15"/>
      <c r="G68" s="18">
        <f t="shared" si="3"/>
        <v>0</v>
      </c>
      <c r="H68" s="15"/>
      <c r="I68" s="15"/>
      <c r="J68" s="15"/>
      <c r="K68" s="18">
        <f t="shared" si="0"/>
        <v>0</v>
      </c>
      <c r="L68" s="18">
        <f t="shared" si="1"/>
        <v>0</v>
      </c>
    </row>
    <row r="69" spans="2:12" ht="18" customHeight="1" x14ac:dyDescent="0.25">
      <c r="B69" s="16" t="s">
        <v>539</v>
      </c>
      <c r="C69" s="17"/>
      <c r="D69" s="17"/>
      <c r="E69" s="15"/>
      <c r="F69" s="15"/>
      <c r="G69" s="18">
        <f t="shared" si="3"/>
        <v>0</v>
      </c>
      <c r="H69" s="15"/>
      <c r="I69" s="15"/>
      <c r="J69" s="15"/>
      <c r="K69" s="18">
        <f t="shared" si="0"/>
        <v>0</v>
      </c>
      <c r="L69" s="18">
        <f t="shared" si="1"/>
        <v>0</v>
      </c>
    </row>
    <row r="70" spans="2:12" ht="18" customHeight="1" x14ac:dyDescent="0.25">
      <c r="B70" s="16" t="s">
        <v>540</v>
      </c>
      <c r="C70" s="17"/>
      <c r="D70" s="17"/>
      <c r="E70" s="15"/>
      <c r="F70" s="15"/>
      <c r="G70" s="18">
        <f t="shared" si="3"/>
        <v>0</v>
      </c>
      <c r="H70" s="15"/>
      <c r="I70" s="15"/>
      <c r="J70" s="15"/>
      <c r="K70" s="18">
        <f t="shared" si="0"/>
        <v>0</v>
      </c>
      <c r="L70" s="18">
        <f t="shared" si="1"/>
        <v>0</v>
      </c>
    </row>
    <row r="71" spans="2:12" ht="18" customHeight="1" x14ac:dyDescent="0.25">
      <c r="B71" s="16" t="s">
        <v>541</v>
      </c>
      <c r="C71" s="17"/>
      <c r="D71" s="17"/>
      <c r="E71" s="15"/>
      <c r="F71" s="15"/>
      <c r="G71" s="18">
        <f t="shared" si="3"/>
        <v>0</v>
      </c>
      <c r="H71" s="15"/>
      <c r="I71" s="15"/>
      <c r="J71" s="15"/>
      <c r="K71" s="18">
        <f t="shared" si="0"/>
        <v>0</v>
      </c>
      <c r="L71" s="18">
        <f t="shared" si="1"/>
        <v>0</v>
      </c>
    </row>
    <row r="72" spans="2:12" ht="18" customHeight="1" x14ac:dyDescent="0.25">
      <c r="B72" s="16" t="s">
        <v>542</v>
      </c>
      <c r="C72" s="17"/>
      <c r="D72" s="17"/>
      <c r="E72" s="15"/>
      <c r="F72" s="15"/>
      <c r="G72" s="18">
        <f t="shared" si="3"/>
        <v>0</v>
      </c>
      <c r="H72" s="15"/>
      <c r="I72" s="15"/>
      <c r="J72" s="15"/>
      <c r="K72" s="18">
        <f t="shared" si="0"/>
        <v>0</v>
      </c>
      <c r="L72" s="18">
        <f t="shared" si="1"/>
        <v>0</v>
      </c>
    </row>
    <row r="73" spans="2:12" ht="18" customHeight="1" x14ac:dyDescent="0.25">
      <c r="B73" s="16" t="s">
        <v>543</v>
      </c>
      <c r="C73" s="17"/>
      <c r="D73" s="17"/>
      <c r="E73" s="15"/>
      <c r="F73" s="15"/>
      <c r="G73" s="18">
        <f t="shared" si="3"/>
        <v>0</v>
      </c>
      <c r="H73" s="15"/>
      <c r="I73" s="15"/>
      <c r="J73" s="15"/>
      <c r="K73" s="18">
        <f t="shared" si="0"/>
        <v>0</v>
      </c>
      <c r="L73" s="18">
        <f t="shared" si="1"/>
        <v>0</v>
      </c>
    </row>
    <row r="74" spans="2:12" ht="18" customHeight="1" x14ac:dyDescent="0.25">
      <c r="B74" s="16" t="s">
        <v>544</v>
      </c>
      <c r="C74" s="17"/>
      <c r="D74" s="17"/>
      <c r="E74" s="15"/>
      <c r="F74" s="15"/>
      <c r="G74" s="18">
        <f t="shared" si="3"/>
        <v>0</v>
      </c>
      <c r="H74" s="15"/>
      <c r="I74" s="15"/>
      <c r="J74" s="15"/>
      <c r="K74" s="18">
        <f t="shared" si="0"/>
        <v>0</v>
      </c>
      <c r="L74" s="18">
        <f t="shared" si="1"/>
        <v>0</v>
      </c>
    </row>
    <row r="75" spans="2:12" ht="18" customHeight="1" x14ac:dyDescent="0.25">
      <c r="B75" s="16" t="s">
        <v>545</v>
      </c>
      <c r="C75" s="17"/>
      <c r="D75" s="17"/>
      <c r="E75" s="15"/>
      <c r="F75" s="15"/>
      <c r="G75" s="18">
        <f t="shared" si="3"/>
        <v>0</v>
      </c>
      <c r="H75" s="15"/>
      <c r="I75" s="15"/>
      <c r="J75" s="15"/>
      <c r="K75" s="18">
        <f t="shared" si="0"/>
        <v>0</v>
      </c>
      <c r="L75" s="18">
        <f t="shared" si="1"/>
        <v>0</v>
      </c>
    </row>
  </sheetData>
  <mergeCells count="6">
    <mergeCell ref="B3:L3"/>
    <mergeCell ref="B5:L5"/>
    <mergeCell ref="B7:L7"/>
    <mergeCell ref="O7:S7"/>
    <mergeCell ref="E9:G9"/>
    <mergeCell ref="H9:K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16</vt:i4>
      </vt:variant>
      <vt:variant>
        <vt:lpstr>Imenovani obsegi</vt:lpstr>
      </vt:variant>
      <vt:variant>
        <vt:i4>2</vt:i4>
      </vt:variant>
    </vt:vector>
  </HeadingPairs>
  <TitlesOfParts>
    <vt:vector size="18" baseType="lpstr">
      <vt:lpstr>TEKMOVALCI</vt:lpstr>
      <vt:lpstr>RezultatiCI</vt:lpstr>
      <vt:lpstr>RezultatiML</vt:lpstr>
      <vt:lpstr>RezultatiST</vt:lpstr>
      <vt:lpstr>RezultatiMLA</vt:lpstr>
      <vt:lpstr>RezultatiČL</vt:lpstr>
      <vt:lpstr>CICIBANI</vt:lpstr>
      <vt:lpstr>CICIBANKE</vt:lpstr>
      <vt:lpstr>ML.DEČKI</vt:lpstr>
      <vt:lpstr>ML.DEKLICE</vt:lpstr>
      <vt:lpstr>ST.DEČKI</vt:lpstr>
      <vt:lpstr>ST.DEKLICE</vt:lpstr>
      <vt:lpstr>MLADINCI</vt:lpstr>
      <vt:lpstr>MLADINKE</vt:lpstr>
      <vt:lpstr>ČLANI</vt:lpstr>
      <vt:lpstr>ČLANICE</vt:lpstr>
      <vt:lpstr>OS</vt:lpstr>
      <vt:lpstr>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Sebastijan Štraus</dc:creator>
  <cp:lastModifiedBy>Darijo Ilić</cp:lastModifiedBy>
  <cp:lastPrinted>2018-04-14T15:50:38Z</cp:lastPrinted>
  <dcterms:created xsi:type="dcterms:W3CDTF">2018-04-12T20:01:17Z</dcterms:created>
  <dcterms:modified xsi:type="dcterms:W3CDTF">2018-04-15T19:01:04Z</dcterms:modified>
</cp:coreProperties>
</file>